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08" yWindow="732" windowWidth="21576" windowHeight="7932" activeTab="4"/>
  </bookViews>
  <sheets>
    <sheet name="Parking (PCN,Clamp,Remove" sheetId="2" r:id="rId1"/>
    <sheet name="Bus Lanes" sheetId="3" r:id="rId2"/>
    <sheet name="Moving Traffic" sheetId="4" r:id="rId3"/>
    <sheet name="Lorry Control" sheetId="5" r:id="rId4"/>
    <sheet name=" Total (exc. litter &amp; waste)" sheetId="6" r:id="rId5"/>
    <sheet name="Litter &amp; Waste" sheetId="7" r:id="rId6"/>
    <sheet name="Total - All" sheetId="8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4" l="1"/>
  <c r="J45" i="2" l="1"/>
  <c r="I45" i="2"/>
  <c r="D11" i="4" l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10" i="4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10" i="3"/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10" i="2"/>
  <c r="C125" i="6" l="1"/>
  <c r="D125" i="6"/>
  <c r="E125" i="6"/>
  <c r="F125" i="6"/>
  <c r="G125" i="6"/>
  <c r="H125" i="6"/>
  <c r="I125" i="6"/>
  <c r="J125" i="6"/>
  <c r="K125" i="6"/>
  <c r="L125" i="6"/>
  <c r="M125" i="6"/>
  <c r="B125" i="6"/>
  <c r="C76" i="6"/>
  <c r="D76" i="6"/>
  <c r="E76" i="6"/>
  <c r="F76" i="6"/>
  <c r="G76" i="6"/>
  <c r="H76" i="6"/>
  <c r="I76" i="6"/>
  <c r="J76" i="6"/>
  <c r="K76" i="6"/>
  <c r="L76" i="6"/>
  <c r="M76" i="6"/>
  <c r="B76" i="6"/>
  <c r="L102" i="6" l="1"/>
  <c r="M102" i="6"/>
  <c r="L103" i="6"/>
  <c r="M103" i="6"/>
  <c r="L104" i="6"/>
  <c r="M104" i="6"/>
  <c r="L105" i="6"/>
  <c r="M105" i="6"/>
  <c r="L106" i="6"/>
  <c r="M106" i="6"/>
  <c r="L107" i="6"/>
  <c r="M107" i="6"/>
  <c r="L108" i="6"/>
  <c r="M108" i="6"/>
  <c r="L109" i="6"/>
  <c r="M109" i="6"/>
  <c r="L110" i="6"/>
  <c r="M110" i="6"/>
  <c r="L111" i="6"/>
  <c r="M111" i="6"/>
  <c r="L112" i="6"/>
  <c r="M112" i="6"/>
  <c r="L113" i="6"/>
  <c r="M113" i="6"/>
  <c r="L114" i="6"/>
  <c r="M114" i="6"/>
  <c r="L115" i="6"/>
  <c r="M115" i="6"/>
  <c r="L116" i="6"/>
  <c r="M116" i="6"/>
  <c r="L117" i="6"/>
  <c r="M117" i="6"/>
  <c r="L118" i="6"/>
  <c r="M118" i="6"/>
  <c r="L119" i="6"/>
  <c r="M119" i="6"/>
  <c r="L120" i="6"/>
  <c r="M120" i="6"/>
  <c r="L121" i="6"/>
  <c r="M121" i="6"/>
  <c r="L122" i="6"/>
  <c r="M122" i="6"/>
  <c r="L123" i="6"/>
  <c r="M123" i="6"/>
  <c r="L124" i="6"/>
  <c r="M124" i="6"/>
  <c r="L126" i="6"/>
  <c r="M126" i="6"/>
  <c r="L127" i="6"/>
  <c r="M127" i="6"/>
  <c r="L128" i="6"/>
  <c r="M128" i="6"/>
  <c r="L129" i="6"/>
  <c r="M129" i="6"/>
  <c r="L130" i="6"/>
  <c r="M130" i="6"/>
  <c r="L131" i="6"/>
  <c r="M131" i="6"/>
  <c r="L132" i="6"/>
  <c r="M132" i="6"/>
  <c r="L133" i="6"/>
  <c r="M133" i="6"/>
  <c r="L134" i="6"/>
  <c r="M134" i="6"/>
  <c r="L135" i="6"/>
  <c r="M135" i="6"/>
  <c r="C41" i="6"/>
  <c r="C11" i="6"/>
  <c r="C12" i="6"/>
  <c r="C13" i="6"/>
  <c r="C15" i="6"/>
  <c r="C16" i="6"/>
  <c r="C17" i="6"/>
  <c r="C18" i="6"/>
  <c r="C19" i="6"/>
  <c r="C21" i="6"/>
  <c r="C22" i="6"/>
  <c r="C23" i="6"/>
  <c r="C24" i="6"/>
  <c r="C25" i="6"/>
  <c r="C26" i="6"/>
  <c r="C27" i="6"/>
  <c r="C28" i="6"/>
  <c r="C30" i="6"/>
  <c r="C31" i="6"/>
  <c r="C32" i="6"/>
  <c r="C34" i="6"/>
  <c r="C35" i="6"/>
  <c r="C37" i="6"/>
  <c r="C38" i="6"/>
  <c r="C39" i="6"/>
  <c r="C40" i="6"/>
  <c r="C42" i="6"/>
  <c r="C43" i="6"/>
  <c r="C44" i="6"/>
  <c r="J11" i="6" l="1"/>
  <c r="J12" i="6"/>
  <c r="J13" i="6"/>
  <c r="J15" i="6"/>
  <c r="J16" i="6"/>
  <c r="J17" i="6"/>
  <c r="J18" i="6"/>
  <c r="J19" i="6"/>
  <c r="J21" i="6"/>
  <c r="J22" i="6"/>
  <c r="J23" i="6"/>
  <c r="J24" i="6"/>
  <c r="J25" i="6"/>
  <c r="J26" i="6"/>
  <c r="J27" i="6"/>
  <c r="J28" i="6"/>
  <c r="J30" i="6"/>
  <c r="J31" i="6"/>
  <c r="J32" i="6"/>
  <c r="J34" i="6"/>
  <c r="J35" i="6"/>
  <c r="J37" i="6"/>
  <c r="J38" i="6"/>
  <c r="J39" i="6"/>
  <c r="J40" i="6"/>
  <c r="J41" i="6"/>
  <c r="J42" i="6"/>
  <c r="J43" i="6"/>
  <c r="J44" i="6"/>
  <c r="J10" i="6"/>
  <c r="I11" i="6"/>
  <c r="I12" i="6"/>
  <c r="I13" i="6"/>
  <c r="I15" i="6"/>
  <c r="I16" i="6"/>
  <c r="I17" i="6"/>
  <c r="I18" i="6"/>
  <c r="I19" i="6"/>
  <c r="I21" i="6"/>
  <c r="I22" i="6"/>
  <c r="I23" i="6"/>
  <c r="I24" i="6"/>
  <c r="I25" i="6"/>
  <c r="I26" i="6"/>
  <c r="I27" i="6"/>
  <c r="I28" i="6"/>
  <c r="I30" i="6"/>
  <c r="I31" i="6"/>
  <c r="I32" i="6"/>
  <c r="I34" i="6"/>
  <c r="I35" i="6"/>
  <c r="I37" i="6"/>
  <c r="I38" i="6"/>
  <c r="I39" i="6"/>
  <c r="I40" i="6"/>
  <c r="I41" i="6"/>
  <c r="I42" i="6"/>
  <c r="I43" i="6"/>
  <c r="I44" i="6"/>
  <c r="I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4" i="6"/>
  <c r="H35" i="6"/>
  <c r="H36" i="6"/>
  <c r="H37" i="6"/>
  <c r="H38" i="6"/>
  <c r="H39" i="6"/>
  <c r="H40" i="6"/>
  <c r="H41" i="6"/>
  <c r="H42" i="6"/>
  <c r="H43" i="6"/>
  <c r="H44" i="6"/>
  <c r="H10" i="6"/>
  <c r="H41" i="4"/>
  <c r="H41" i="3"/>
  <c r="G11" i="6"/>
  <c r="G12" i="6"/>
  <c r="G13" i="6"/>
  <c r="G15" i="6"/>
  <c r="G16" i="6"/>
  <c r="G17" i="6"/>
  <c r="G18" i="6"/>
  <c r="G19" i="6"/>
  <c r="G21" i="6"/>
  <c r="G22" i="6"/>
  <c r="G23" i="6"/>
  <c r="G24" i="6"/>
  <c r="G25" i="6"/>
  <c r="G26" i="6"/>
  <c r="G27" i="6"/>
  <c r="G28" i="6"/>
  <c r="G30" i="6"/>
  <c r="G31" i="6"/>
  <c r="G32" i="6"/>
  <c r="G34" i="6"/>
  <c r="G35" i="6"/>
  <c r="G37" i="6"/>
  <c r="G38" i="6"/>
  <c r="G39" i="6"/>
  <c r="G40" i="6"/>
  <c r="G41" i="6"/>
  <c r="G42" i="6"/>
  <c r="G43" i="6"/>
  <c r="G44" i="6"/>
  <c r="G10" i="6"/>
  <c r="F11" i="6"/>
  <c r="F12" i="6"/>
  <c r="F13" i="6"/>
  <c r="F15" i="6"/>
  <c r="F16" i="6"/>
  <c r="F17" i="6"/>
  <c r="F18" i="6"/>
  <c r="F19" i="6"/>
  <c r="F21" i="6"/>
  <c r="F22" i="6"/>
  <c r="F23" i="6"/>
  <c r="F24" i="6"/>
  <c r="F25" i="6"/>
  <c r="F26" i="6"/>
  <c r="F27" i="6"/>
  <c r="F28" i="6"/>
  <c r="F30" i="6"/>
  <c r="F31" i="6"/>
  <c r="F32" i="6"/>
  <c r="F34" i="6"/>
  <c r="F35" i="6"/>
  <c r="F37" i="6"/>
  <c r="F38" i="6"/>
  <c r="F39" i="6"/>
  <c r="F40" i="6"/>
  <c r="F41" i="6"/>
  <c r="F42" i="6"/>
  <c r="F43" i="6"/>
  <c r="F44" i="6"/>
  <c r="F10" i="6"/>
  <c r="E12" i="6"/>
  <c r="E13" i="6"/>
  <c r="E15" i="6"/>
  <c r="E16" i="6"/>
  <c r="E17" i="6"/>
  <c r="E18" i="6"/>
  <c r="E19" i="6"/>
  <c r="E21" i="6"/>
  <c r="E22" i="6"/>
  <c r="E23" i="6"/>
  <c r="E24" i="6"/>
  <c r="E25" i="6"/>
  <c r="E26" i="6"/>
  <c r="E27" i="6"/>
  <c r="E28" i="6"/>
  <c r="E30" i="6"/>
  <c r="E31" i="6"/>
  <c r="E32" i="6"/>
  <c r="E34" i="6"/>
  <c r="E35" i="6"/>
  <c r="E37" i="6"/>
  <c r="E38" i="6"/>
  <c r="E39" i="6"/>
  <c r="E40" i="6"/>
  <c r="E41" i="6"/>
  <c r="E42" i="6"/>
  <c r="E43" i="6"/>
  <c r="E44" i="6"/>
  <c r="E10" i="6"/>
  <c r="E11" i="6"/>
  <c r="C10" i="6"/>
  <c r="B11" i="6"/>
  <c r="B12" i="6"/>
  <c r="B13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30" i="6"/>
  <c r="B31" i="6"/>
  <c r="B32" i="6"/>
  <c r="B34" i="6"/>
  <c r="B35" i="6"/>
  <c r="B37" i="6"/>
  <c r="B38" i="6"/>
  <c r="B39" i="6"/>
  <c r="B40" i="6"/>
  <c r="B41" i="6"/>
  <c r="B42" i="6"/>
  <c r="B43" i="6"/>
  <c r="B44" i="6"/>
  <c r="B10" i="6"/>
  <c r="B4" i="8" s="1"/>
  <c r="D16" i="6" l="1"/>
  <c r="D12" i="6"/>
  <c r="D39" i="6"/>
  <c r="D31" i="6"/>
  <c r="D23" i="6"/>
  <c r="D41" i="6"/>
  <c r="D25" i="6"/>
  <c r="D17" i="6"/>
  <c r="D10" i="6"/>
  <c r="D37" i="6"/>
  <c r="D21" i="6"/>
  <c r="D13" i="6"/>
  <c r="D7" i="8" s="1"/>
  <c r="D43" i="6"/>
  <c r="D35" i="6"/>
  <c r="D27" i="6"/>
  <c r="D19" i="6"/>
  <c r="D15" i="6"/>
  <c r="D40" i="6"/>
  <c r="D32" i="6"/>
  <c r="D24" i="6"/>
  <c r="D44" i="6"/>
  <c r="D28" i="6"/>
  <c r="D42" i="6"/>
  <c r="D38" i="6"/>
  <c r="D34" i="6"/>
  <c r="D30" i="6"/>
  <c r="D26" i="6"/>
  <c r="D22" i="6"/>
  <c r="D18" i="6"/>
  <c r="C11" i="5"/>
  <c r="C33" i="6" s="1"/>
  <c r="D11" i="5"/>
  <c r="D33" i="6" s="1"/>
  <c r="E11" i="5"/>
  <c r="E33" i="6" s="1"/>
  <c r="F11" i="5"/>
  <c r="F33" i="6" s="1"/>
  <c r="G11" i="5"/>
  <c r="G33" i="6" s="1"/>
  <c r="H11" i="5"/>
  <c r="H33" i="6" s="1"/>
  <c r="I11" i="5"/>
  <c r="I33" i="6" s="1"/>
  <c r="J11" i="5"/>
  <c r="J33" i="6" s="1"/>
  <c r="B11" i="5"/>
  <c r="B33" i="6" s="1"/>
  <c r="K20" i="7" l="1"/>
  <c r="D102" i="6" l="1"/>
  <c r="B102" i="6"/>
  <c r="C102" i="6"/>
  <c r="E102" i="6"/>
  <c r="F102" i="6"/>
  <c r="G102" i="6"/>
  <c r="H102" i="6"/>
  <c r="I102" i="6"/>
  <c r="J102" i="6"/>
  <c r="K102" i="6"/>
  <c r="B103" i="6"/>
  <c r="C103" i="6"/>
  <c r="D103" i="6"/>
  <c r="E103" i="6"/>
  <c r="F103" i="6"/>
  <c r="G103" i="6"/>
  <c r="H103" i="6"/>
  <c r="I103" i="6"/>
  <c r="J103" i="6"/>
  <c r="K103" i="6"/>
  <c r="B104" i="6"/>
  <c r="C104" i="6"/>
  <c r="D104" i="6"/>
  <c r="E104" i="6"/>
  <c r="F104" i="6"/>
  <c r="G104" i="6"/>
  <c r="H104" i="6"/>
  <c r="I104" i="6"/>
  <c r="J104" i="6"/>
  <c r="K104" i="6"/>
  <c r="B105" i="6"/>
  <c r="C105" i="6"/>
  <c r="D105" i="6"/>
  <c r="E105" i="6"/>
  <c r="F105" i="6"/>
  <c r="G105" i="6"/>
  <c r="H105" i="6"/>
  <c r="I105" i="6"/>
  <c r="J105" i="6"/>
  <c r="K105" i="6"/>
  <c r="B106" i="6"/>
  <c r="C106" i="6"/>
  <c r="D106" i="6"/>
  <c r="E106" i="6"/>
  <c r="F106" i="6"/>
  <c r="G106" i="6"/>
  <c r="H106" i="6"/>
  <c r="I106" i="6"/>
  <c r="J106" i="6"/>
  <c r="K106" i="6"/>
  <c r="B107" i="6"/>
  <c r="C107" i="6"/>
  <c r="D107" i="6"/>
  <c r="E107" i="6"/>
  <c r="F107" i="6"/>
  <c r="G107" i="6"/>
  <c r="H107" i="6"/>
  <c r="I107" i="6"/>
  <c r="J107" i="6"/>
  <c r="K107" i="6"/>
  <c r="B108" i="6"/>
  <c r="C108" i="6"/>
  <c r="D108" i="6"/>
  <c r="E108" i="6"/>
  <c r="F108" i="6"/>
  <c r="G108" i="6"/>
  <c r="H108" i="6"/>
  <c r="I108" i="6"/>
  <c r="J108" i="6"/>
  <c r="K108" i="6"/>
  <c r="B109" i="6"/>
  <c r="C109" i="6"/>
  <c r="D109" i="6"/>
  <c r="E109" i="6"/>
  <c r="F109" i="6"/>
  <c r="G109" i="6"/>
  <c r="H109" i="6"/>
  <c r="I109" i="6"/>
  <c r="J109" i="6"/>
  <c r="K109" i="6"/>
  <c r="B110" i="6"/>
  <c r="C110" i="6"/>
  <c r="D110" i="6"/>
  <c r="E110" i="6"/>
  <c r="F110" i="6"/>
  <c r="G110" i="6"/>
  <c r="H110" i="6"/>
  <c r="I110" i="6"/>
  <c r="J110" i="6"/>
  <c r="K110" i="6"/>
  <c r="B111" i="6"/>
  <c r="C111" i="6"/>
  <c r="D111" i="6"/>
  <c r="E111" i="6"/>
  <c r="F111" i="6"/>
  <c r="G111" i="6"/>
  <c r="H111" i="6"/>
  <c r="I111" i="6"/>
  <c r="J111" i="6"/>
  <c r="K111" i="6"/>
  <c r="B112" i="6"/>
  <c r="C112" i="6"/>
  <c r="D112" i="6"/>
  <c r="E112" i="6"/>
  <c r="F112" i="6"/>
  <c r="G112" i="6"/>
  <c r="H112" i="6"/>
  <c r="I112" i="6"/>
  <c r="J112" i="6"/>
  <c r="K112" i="6"/>
  <c r="B113" i="6"/>
  <c r="C113" i="6"/>
  <c r="D113" i="6"/>
  <c r="E113" i="6"/>
  <c r="F113" i="6"/>
  <c r="G113" i="6"/>
  <c r="H113" i="6"/>
  <c r="I113" i="6"/>
  <c r="J113" i="6"/>
  <c r="K113" i="6"/>
  <c r="B114" i="6"/>
  <c r="C114" i="6"/>
  <c r="D114" i="6"/>
  <c r="E114" i="6"/>
  <c r="F114" i="6"/>
  <c r="G114" i="6"/>
  <c r="H114" i="6"/>
  <c r="I114" i="6"/>
  <c r="J114" i="6"/>
  <c r="K114" i="6"/>
  <c r="B115" i="6"/>
  <c r="C115" i="6"/>
  <c r="D115" i="6"/>
  <c r="E115" i="6"/>
  <c r="F115" i="6"/>
  <c r="G115" i="6"/>
  <c r="H115" i="6"/>
  <c r="I115" i="6"/>
  <c r="J115" i="6"/>
  <c r="K115" i="6"/>
  <c r="B116" i="6"/>
  <c r="C116" i="6"/>
  <c r="D116" i="6"/>
  <c r="E116" i="6"/>
  <c r="F116" i="6"/>
  <c r="G116" i="6"/>
  <c r="H116" i="6"/>
  <c r="I116" i="6"/>
  <c r="J116" i="6"/>
  <c r="K116" i="6"/>
  <c r="B117" i="6"/>
  <c r="C117" i="6"/>
  <c r="D117" i="6"/>
  <c r="E117" i="6"/>
  <c r="F117" i="6"/>
  <c r="G117" i="6"/>
  <c r="H117" i="6"/>
  <c r="I117" i="6"/>
  <c r="J117" i="6"/>
  <c r="K117" i="6"/>
  <c r="B118" i="6"/>
  <c r="C118" i="6"/>
  <c r="D118" i="6"/>
  <c r="E118" i="6"/>
  <c r="F118" i="6"/>
  <c r="G118" i="6"/>
  <c r="H118" i="6"/>
  <c r="I118" i="6"/>
  <c r="J118" i="6"/>
  <c r="K118" i="6"/>
  <c r="B119" i="6"/>
  <c r="C119" i="6"/>
  <c r="D119" i="6"/>
  <c r="E119" i="6"/>
  <c r="F119" i="6"/>
  <c r="G119" i="6"/>
  <c r="H119" i="6"/>
  <c r="I119" i="6"/>
  <c r="J119" i="6"/>
  <c r="K119" i="6"/>
  <c r="B120" i="6"/>
  <c r="C120" i="6"/>
  <c r="D120" i="6"/>
  <c r="E120" i="6"/>
  <c r="F120" i="6"/>
  <c r="G120" i="6"/>
  <c r="H120" i="6"/>
  <c r="I120" i="6"/>
  <c r="J120" i="6"/>
  <c r="K120" i="6"/>
  <c r="B121" i="6"/>
  <c r="C121" i="6"/>
  <c r="D121" i="6"/>
  <c r="E121" i="6"/>
  <c r="F121" i="6"/>
  <c r="G121" i="6"/>
  <c r="H121" i="6"/>
  <c r="I121" i="6"/>
  <c r="J121" i="6"/>
  <c r="K121" i="6"/>
  <c r="B122" i="6"/>
  <c r="C122" i="6"/>
  <c r="D122" i="6"/>
  <c r="E122" i="6"/>
  <c r="F122" i="6"/>
  <c r="G122" i="6"/>
  <c r="H122" i="6"/>
  <c r="I122" i="6"/>
  <c r="J122" i="6"/>
  <c r="K122" i="6"/>
  <c r="B123" i="6"/>
  <c r="C123" i="6"/>
  <c r="D123" i="6"/>
  <c r="E123" i="6"/>
  <c r="F123" i="6"/>
  <c r="G123" i="6"/>
  <c r="H123" i="6"/>
  <c r="I123" i="6"/>
  <c r="J123" i="6"/>
  <c r="K123" i="6"/>
  <c r="B124" i="6"/>
  <c r="C124" i="6"/>
  <c r="D124" i="6"/>
  <c r="E124" i="6"/>
  <c r="F124" i="6"/>
  <c r="G124" i="6"/>
  <c r="H124" i="6"/>
  <c r="I124" i="6"/>
  <c r="J124" i="6"/>
  <c r="K124" i="6"/>
  <c r="B126" i="6"/>
  <c r="C126" i="6"/>
  <c r="D126" i="6"/>
  <c r="E126" i="6"/>
  <c r="F126" i="6"/>
  <c r="G126" i="6"/>
  <c r="H126" i="6"/>
  <c r="I126" i="6"/>
  <c r="J126" i="6"/>
  <c r="K126" i="6"/>
  <c r="B127" i="6"/>
  <c r="C127" i="6"/>
  <c r="D127" i="6"/>
  <c r="E127" i="6"/>
  <c r="F127" i="6"/>
  <c r="G127" i="6"/>
  <c r="H127" i="6"/>
  <c r="I127" i="6"/>
  <c r="J127" i="6"/>
  <c r="K127" i="6"/>
  <c r="B128" i="6"/>
  <c r="C128" i="6"/>
  <c r="D128" i="6"/>
  <c r="E128" i="6"/>
  <c r="F128" i="6"/>
  <c r="G128" i="6"/>
  <c r="H128" i="6"/>
  <c r="I128" i="6"/>
  <c r="J128" i="6"/>
  <c r="K128" i="6"/>
  <c r="B129" i="6"/>
  <c r="C129" i="6"/>
  <c r="D129" i="6"/>
  <c r="E129" i="6"/>
  <c r="F129" i="6"/>
  <c r="G129" i="6"/>
  <c r="H129" i="6"/>
  <c r="I129" i="6"/>
  <c r="J129" i="6"/>
  <c r="K129" i="6"/>
  <c r="B130" i="6"/>
  <c r="C130" i="6"/>
  <c r="D130" i="6"/>
  <c r="E130" i="6"/>
  <c r="F130" i="6"/>
  <c r="G130" i="6"/>
  <c r="H130" i="6"/>
  <c r="I130" i="6"/>
  <c r="J130" i="6"/>
  <c r="K130" i="6"/>
  <c r="B131" i="6"/>
  <c r="C131" i="6"/>
  <c r="D131" i="6"/>
  <c r="E131" i="6"/>
  <c r="F131" i="6"/>
  <c r="G131" i="6"/>
  <c r="H131" i="6"/>
  <c r="I131" i="6"/>
  <c r="J131" i="6"/>
  <c r="K131" i="6"/>
  <c r="B132" i="6"/>
  <c r="C132" i="6"/>
  <c r="D132" i="6"/>
  <c r="E132" i="6"/>
  <c r="F132" i="6"/>
  <c r="G132" i="6"/>
  <c r="H132" i="6"/>
  <c r="I132" i="6"/>
  <c r="J132" i="6"/>
  <c r="K132" i="6"/>
  <c r="B133" i="6"/>
  <c r="C133" i="6"/>
  <c r="D133" i="6"/>
  <c r="E133" i="6"/>
  <c r="F133" i="6"/>
  <c r="G133" i="6"/>
  <c r="H133" i="6"/>
  <c r="I133" i="6"/>
  <c r="J133" i="6"/>
  <c r="K133" i="6"/>
  <c r="B134" i="6"/>
  <c r="C134" i="6"/>
  <c r="D134" i="6"/>
  <c r="E134" i="6"/>
  <c r="F134" i="6"/>
  <c r="G134" i="6"/>
  <c r="H134" i="6"/>
  <c r="I134" i="6"/>
  <c r="J134" i="6"/>
  <c r="K134" i="6"/>
  <c r="B135" i="6"/>
  <c r="C135" i="6"/>
  <c r="D135" i="6"/>
  <c r="E135" i="6"/>
  <c r="F135" i="6"/>
  <c r="G135" i="6"/>
  <c r="H135" i="6"/>
  <c r="I135" i="6"/>
  <c r="J135" i="6"/>
  <c r="K135" i="6"/>
  <c r="B136" i="6"/>
  <c r="C136" i="6"/>
  <c r="D136" i="6"/>
  <c r="E136" i="6"/>
  <c r="F136" i="6"/>
  <c r="G136" i="6"/>
  <c r="H136" i="6"/>
  <c r="I136" i="6"/>
  <c r="J136" i="6"/>
  <c r="K136" i="6"/>
  <c r="C53" i="6" l="1"/>
  <c r="D53" i="6"/>
  <c r="E53" i="6"/>
  <c r="F53" i="6"/>
  <c r="G53" i="6"/>
  <c r="H53" i="6"/>
  <c r="I53" i="6"/>
  <c r="J53" i="6"/>
  <c r="K53" i="6"/>
  <c r="L53" i="6"/>
  <c r="M53" i="6"/>
  <c r="C54" i="6"/>
  <c r="D54" i="6"/>
  <c r="E54" i="6"/>
  <c r="F54" i="6"/>
  <c r="G54" i="6"/>
  <c r="H54" i="6"/>
  <c r="I54" i="6"/>
  <c r="J54" i="6"/>
  <c r="K54" i="6"/>
  <c r="L54" i="6"/>
  <c r="M54" i="6"/>
  <c r="C55" i="6"/>
  <c r="D55" i="6"/>
  <c r="E55" i="6"/>
  <c r="F55" i="6"/>
  <c r="G55" i="6"/>
  <c r="H55" i="6"/>
  <c r="I55" i="6"/>
  <c r="J55" i="6"/>
  <c r="K55" i="6"/>
  <c r="L55" i="6"/>
  <c r="M55" i="6"/>
  <c r="C56" i="6"/>
  <c r="D56" i="6"/>
  <c r="E56" i="6"/>
  <c r="F56" i="6"/>
  <c r="G56" i="6"/>
  <c r="H56" i="6"/>
  <c r="I56" i="6"/>
  <c r="J56" i="6"/>
  <c r="K56" i="6"/>
  <c r="L56" i="6"/>
  <c r="M56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1" i="6"/>
  <c r="D61" i="6"/>
  <c r="E61" i="6"/>
  <c r="F61" i="6"/>
  <c r="G61" i="6"/>
  <c r="H61" i="6"/>
  <c r="I61" i="6"/>
  <c r="J61" i="6"/>
  <c r="K61" i="6"/>
  <c r="L61" i="6"/>
  <c r="M61" i="6"/>
  <c r="C62" i="6"/>
  <c r="D62" i="6"/>
  <c r="E62" i="6"/>
  <c r="F62" i="6"/>
  <c r="G62" i="6"/>
  <c r="H62" i="6"/>
  <c r="I62" i="6"/>
  <c r="J62" i="6"/>
  <c r="K62" i="6"/>
  <c r="L62" i="6"/>
  <c r="M62" i="6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C66" i="6"/>
  <c r="D66" i="6"/>
  <c r="E66" i="6"/>
  <c r="F66" i="6"/>
  <c r="G66" i="6"/>
  <c r="H66" i="6"/>
  <c r="I66" i="6"/>
  <c r="J66" i="6"/>
  <c r="K66" i="6"/>
  <c r="L66" i="6"/>
  <c r="M66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C72" i="6"/>
  <c r="D72" i="6"/>
  <c r="E72" i="6"/>
  <c r="F72" i="6"/>
  <c r="G72" i="6"/>
  <c r="H72" i="6"/>
  <c r="I72" i="6"/>
  <c r="J72" i="6"/>
  <c r="K72" i="6"/>
  <c r="L72" i="6"/>
  <c r="M72" i="6"/>
  <c r="C73" i="6"/>
  <c r="D73" i="6"/>
  <c r="E73" i="6"/>
  <c r="F73" i="6"/>
  <c r="G73" i="6"/>
  <c r="H73" i="6"/>
  <c r="I73" i="6"/>
  <c r="J73" i="6"/>
  <c r="K73" i="6"/>
  <c r="L73" i="6"/>
  <c r="M73" i="6"/>
  <c r="C74" i="6"/>
  <c r="D74" i="6"/>
  <c r="E74" i="6"/>
  <c r="F74" i="6"/>
  <c r="G74" i="6"/>
  <c r="H74" i="6"/>
  <c r="I74" i="6"/>
  <c r="J74" i="6"/>
  <c r="K74" i="6"/>
  <c r="L74" i="6"/>
  <c r="M74" i="6"/>
  <c r="C75" i="6"/>
  <c r="D75" i="6"/>
  <c r="E75" i="6"/>
  <c r="F75" i="6"/>
  <c r="G75" i="6"/>
  <c r="H75" i="6"/>
  <c r="I75" i="6"/>
  <c r="J75" i="6"/>
  <c r="K75" i="6"/>
  <c r="L75" i="6"/>
  <c r="M75" i="6"/>
  <c r="C77" i="6"/>
  <c r="D77" i="6"/>
  <c r="E77" i="6"/>
  <c r="F77" i="6"/>
  <c r="G77" i="6"/>
  <c r="H77" i="6"/>
  <c r="I77" i="6"/>
  <c r="J77" i="6"/>
  <c r="K77" i="6"/>
  <c r="L77" i="6"/>
  <c r="M77" i="6"/>
  <c r="C78" i="6"/>
  <c r="D78" i="6"/>
  <c r="E78" i="6"/>
  <c r="F78" i="6"/>
  <c r="G78" i="6"/>
  <c r="H78" i="6"/>
  <c r="I78" i="6"/>
  <c r="J78" i="6"/>
  <c r="K78" i="6"/>
  <c r="L78" i="6"/>
  <c r="M78" i="6"/>
  <c r="C79" i="6"/>
  <c r="D79" i="6"/>
  <c r="E79" i="6"/>
  <c r="F79" i="6"/>
  <c r="G79" i="6"/>
  <c r="H79" i="6"/>
  <c r="I79" i="6"/>
  <c r="J79" i="6"/>
  <c r="K79" i="6"/>
  <c r="L79" i="6"/>
  <c r="M79" i="6"/>
  <c r="C80" i="6"/>
  <c r="D80" i="6"/>
  <c r="E80" i="6"/>
  <c r="F80" i="6"/>
  <c r="G80" i="6"/>
  <c r="H80" i="6"/>
  <c r="I80" i="6"/>
  <c r="J80" i="6"/>
  <c r="K80" i="6"/>
  <c r="L80" i="6"/>
  <c r="M80" i="6"/>
  <c r="C81" i="6"/>
  <c r="D81" i="6"/>
  <c r="E81" i="6"/>
  <c r="F81" i="6"/>
  <c r="G81" i="6"/>
  <c r="H81" i="6"/>
  <c r="I81" i="6"/>
  <c r="J81" i="6"/>
  <c r="K81" i="6"/>
  <c r="L81" i="6"/>
  <c r="M81" i="6"/>
  <c r="C82" i="6"/>
  <c r="D82" i="6"/>
  <c r="E82" i="6"/>
  <c r="F82" i="6"/>
  <c r="G82" i="6"/>
  <c r="H82" i="6"/>
  <c r="I82" i="6"/>
  <c r="J82" i="6"/>
  <c r="K82" i="6"/>
  <c r="L82" i="6"/>
  <c r="M82" i="6"/>
  <c r="C83" i="6"/>
  <c r="D83" i="6"/>
  <c r="E83" i="6"/>
  <c r="F83" i="6"/>
  <c r="G83" i="6"/>
  <c r="H83" i="6"/>
  <c r="I83" i="6"/>
  <c r="J83" i="6"/>
  <c r="K83" i="6"/>
  <c r="L83" i="6"/>
  <c r="M83" i="6"/>
  <c r="C84" i="6"/>
  <c r="D84" i="6"/>
  <c r="E84" i="6"/>
  <c r="F84" i="6"/>
  <c r="G84" i="6"/>
  <c r="H84" i="6"/>
  <c r="I84" i="6"/>
  <c r="J84" i="6"/>
  <c r="K84" i="6"/>
  <c r="L84" i="6"/>
  <c r="M84" i="6"/>
  <c r="C85" i="6"/>
  <c r="D85" i="6"/>
  <c r="E85" i="6"/>
  <c r="F85" i="6"/>
  <c r="G85" i="6"/>
  <c r="H85" i="6"/>
  <c r="I85" i="6"/>
  <c r="J85" i="6"/>
  <c r="K85" i="6"/>
  <c r="L85" i="6"/>
  <c r="M85" i="6"/>
  <c r="C86" i="6"/>
  <c r="D86" i="6"/>
  <c r="E86" i="6"/>
  <c r="F86" i="6"/>
  <c r="G86" i="6"/>
  <c r="H86" i="6"/>
  <c r="I86" i="6"/>
  <c r="J86" i="6"/>
  <c r="K86" i="6"/>
  <c r="L86" i="6"/>
  <c r="M86" i="6"/>
  <c r="C87" i="6"/>
  <c r="D87" i="6"/>
  <c r="E87" i="6"/>
  <c r="F87" i="6"/>
  <c r="G87" i="6"/>
  <c r="H87" i="6"/>
  <c r="I87" i="6"/>
  <c r="J87" i="6"/>
  <c r="K87" i="6"/>
  <c r="L87" i="6"/>
  <c r="M87" i="6"/>
  <c r="B75" i="6"/>
  <c r="B74" i="6"/>
  <c r="B73" i="6"/>
  <c r="B87" i="6"/>
  <c r="B86" i="6"/>
  <c r="B85" i="6"/>
  <c r="B84" i="6"/>
  <c r="B83" i="6"/>
  <c r="B81" i="6"/>
  <c r="B80" i="6"/>
  <c r="B82" i="6" l="1"/>
  <c r="B79" i="6"/>
  <c r="B78" i="6"/>
  <c r="B77" i="6"/>
  <c r="B72" i="6"/>
  <c r="B71" i="6"/>
  <c r="B68" i="6"/>
  <c r="B69" i="6"/>
  <c r="B70" i="6"/>
  <c r="B65" i="6"/>
  <c r="B66" i="6"/>
  <c r="B67" i="6"/>
  <c r="B64" i="6"/>
  <c r="B63" i="6"/>
  <c r="B61" i="6"/>
  <c r="B62" i="6"/>
  <c r="B59" i="6"/>
  <c r="B60" i="6"/>
  <c r="B58" i="6"/>
  <c r="B57" i="6"/>
  <c r="B54" i="6"/>
  <c r="B55" i="6"/>
  <c r="B56" i="6"/>
  <c r="B53" i="6"/>
  <c r="C119" i="8" l="1"/>
  <c r="D119" i="8"/>
  <c r="E119" i="8"/>
  <c r="F119" i="8"/>
  <c r="G119" i="8"/>
  <c r="H119" i="8"/>
  <c r="I119" i="8"/>
  <c r="J119" i="8"/>
  <c r="K119" i="8"/>
  <c r="L119" i="8"/>
  <c r="M119" i="8"/>
  <c r="C127" i="8"/>
  <c r="D127" i="8"/>
  <c r="E127" i="8"/>
  <c r="F127" i="8"/>
  <c r="G127" i="8"/>
  <c r="H127" i="8"/>
  <c r="I127" i="8"/>
  <c r="J127" i="8"/>
  <c r="K127" i="8"/>
  <c r="L127" i="8"/>
  <c r="M127" i="8"/>
  <c r="C128" i="8"/>
  <c r="D128" i="8"/>
  <c r="E128" i="8"/>
  <c r="F128" i="8"/>
  <c r="G128" i="8"/>
  <c r="H128" i="8"/>
  <c r="I128" i="8"/>
  <c r="J128" i="8"/>
  <c r="K128" i="8"/>
  <c r="L128" i="8"/>
  <c r="M128" i="8"/>
  <c r="B128" i="8"/>
  <c r="B127" i="8"/>
  <c r="B119" i="8"/>
  <c r="C54" i="8"/>
  <c r="D54" i="8"/>
  <c r="E54" i="8"/>
  <c r="F54" i="8"/>
  <c r="G54" i="8"/>
  <c r="H54" i="8"/>
  <c r="I54" i="8"/>
  <c r="J54" i="8"/>
  <c r="K54" i="8"/>
  <c r="L54" i="8"/>
  <c r="M54" i="8"/>
  <c r="C55" i="8"/>
  <c r="D55" i="8"/>
  <c r="E55" i="8"/>
  <c r="F55" i="8"/>
  <c r="G55" i="8"/>
  <c r="H55" i="8"/>
  <c r="I55" i="8"/>
  <c r="J55" i="8"/>
  <c r="K55" i="8"/>
  <c r="L55" i="8"/>
  <c r="M55" i="8"/>
  <c r="C56" i="8"/>
  <c r="D56" i="8"/>
  <c r="E56" i="8"/>
  <c r="F56" i="8"/>
  <c r="G56" i="8"/>
  <c r="H56" i="8"/>
  <c r="I56" i="8"/>
  <c r="J56" i="8"/>
  <c r="K56" i="8"/>
  <c r="L56" i="8"/>
  <c r="M56" i="8"/>
  <c r="C57" i="8"/>
  <c r="D57" i="8"/>
  <c r="E57" i="8"/>
  <c r="F57" i="8"/>
  <c r="G57" i="8"/>
  <c r="H57" i="8"/>
  <c r="I57" i="8"/>
  <c r="J57" i="8"/>
  <c r="K57" i="8"/>
  <c r="L57" i="8"/>
  <c r="M57" i="8"/>
  <c r="C58" i="8"/>
  <c r="D58" i="8"/>
  <c r="E58" i="8"/>
  <c r="F58" i="8"/>
  <c r="G58" i="8"/>
  <c r="H58" i="8"/>
  <c r="I58" i="8"/>
  <c r="J58" i="8"/>
  <c r="K58" i="8"/>
  <c r="L58" i="8"/>
  <c r="M58" i="8"/>
  <c r="C61" i="8"/>
  <c r="D61" i="8"/>
  <c r="E61" i="8"/>
  <c r="F61" i="8"/>
  <c r="G61" i="8"/>
  <c r="H61" i="8"/>
  <c r="I61" i="8"/>
  <c r="J61" i="8"/>
  <c r="K61" i="8"/>
  <c r="L61" i="8"/>
  <c r="M61" i="8"/>
  <c r="C62" i="8"/>
  <c r="D62" i="8"/>
  <c r="E62" i="8"/>
  <c r="F62" i="8"/>
  <c r="G62" i="8"/>
  <c r="H62" i="8"/>
  <c r="I62" i="8"/>
  <c r="J62" i="8"/>
  <c r="K62" i="8"/>
  <c r="L62" i="8"/>
  <c r="M62" i="8"/>
  <c r="C63" i="8"/>
  <c r="D63" i="8"/>
  <c r="E63" i="8"/>
  <c r="F63" i="8"/>
  <c r="G63" i="8"/>
  <c r="H63" i="8"/>
  <c r="I63" i="8"/>
  <c r="J63" i="8"/>
  <c r="K63" i="8"/>
  <c r="L63" i="8"/>
  <c r="M63" i="8"/>
  <c r="C64" i="8"/>
  <c r="D64" i="8"/>
  <c r="E64" i="8"/>
  <c r="F64" i="8"/>
  <c r="G64" i="8"/>
  <c r="H64" i="8"/>
  <c r="I64" i="8"/>
  <c r="J64" i="8"/>
  <c r="K64" i="8"/>
  <c r="L64" i="8"/>
  <c r="M64" i="8"/>
  <c r="C65" i="8"/>
  <c r="D65" i="8"/>
  <c r="E65" i="8"/>
  <c r="F65" i="8"/>
  <c r="G65" i="8"/>
  <c r="H65" i="8"/>
  <c r="I65" i="8"/>
  <c r="J65" i="8"/>
  <c r="K65" i="8"/>
  <c r="L65" i="8"/>
  <c r="M65" i="8"/>
  <c r="C66" i="8"/>
  <c r="D66" i="8"/>
  <c r="E66" i="8"/>
  <c r="F66" i="8"/>
  <c r="G66" i="8"/>
  <c r="H66" i="8"/>
  <c r="I66" i="8"/>
  <c r="J66" i="8"/>
  <c r="K66" i="8"/>
  <c r="L66" i="8"/>
  <c r="M66" i="8"/>
  <c r="C67" i="8"/>
  <c r="D67" i="8"/>
  <c r="E67" i="8"/>
  <c r="F67" i="8"/>
  <c r="G67" i="8"/>
  <c r="H67" i="8"/>
  <c r="I67" i="8"/>
  <c r="J67" i="8"/>
  <c r="K67" i="8"/>
  <c r="L67" i="8"/>
  <c r="M67" i="8"/>
  <c r="C68" i="8"/>
  <c r="D68" i="8"/>
  <c r="E68" i="8"/>
  <c r="F68" i="8"/>
  <c r="G68" i="8"/>
  <c r="H68" i="8"/>
  <c r="I68" i="8"/>
  <c r="J68" i="8"/>
  <c r="K68" i="8"/>
  <c r="L68" i="8"/>
  <c r="M68" i="8"/>
  <c r="C70" i="8"/>
  <c r="D70" i="8"/>
  <c r="E70" i="8"/>
  <c r="F70" i="8"/>
  <c r="G70" i="8"/>
  <c r="H70" i="8"/>
  <c r="I70" i="8"/>
  <c r="J70" i="8"/>
  <c r="K70" i="8"/>
  <c r="L70" i="8"/>
  <c r="M70" i="8"/>
  <c r="C71" i="8"/>
  <c r="D71" i="8"/>
  <c r="E71" i="8"/>
  <c r="F71" i="8"/>
  <c r="G71" i="8"/>
  <c r="H71" i="8"/>
  <c r="I71" i="8"/>
  <c r="J71" i="8"/>
  <c r="K71" i="8"/>
  <c r="L71" i="8"/>
  <c r="M71" i="8"/>
  <c r="C72" i="8"/>
  <c r="D72" i="8"/>
  <c r="E72" i="8"/>
  <c r="F72" i="8"/>
  <c r="G72" i="8"/>
  <c r="H72" i="8"/>
  <c r="I72" i="8"/>
  <c r="J72" i="8"/>
  <c r="K72" i="8"/>
  <c r="L72" i="8"/>
  <c r="M72" i="8"/>
  <c r="C74" i="8"/>
  <c r="D74" i="8"/>
  <c r="E74" i="8"/>
  <c r="F74" i="8"/>
  <c r="G74" i="8"/>
  <c r="H74" i="8"/>
  <c r="I74" i="8"/>
  <c r="J74" i="8"/>
  <c r="K74" i="8"/>
  <c r="L74" i="8"/>
  <c r="M74" i="8"/>
  <c r="C75" i="8"/>
  <c r="D75" i="8"/>
  <c r="E75" i="8"/>
  <c r="F75" i="8"/>
  <c r="G75" i="8"/>
  <c r="H75" i="8"/>
  <c r="I75" i="8"/>
  <c r="J75" i="8"/>
  <c r="K75" i="8"/>
  <c r="L75" i="8"/>
  <c r="M75" i="8"/>
  <c r="C76" i="8"/>
  <c r="D76" i="8"/>
  <c r="E76" i="8"/>
  <c r="F76" i="8"/>
  <c r="G76" i="8"/>
  <c r="H76" i="8"/>
  <c r="I76" i="8"/>
  <c r="J76" i="8"/>
  <c r="K76" i="8"/>
  <c r="L76" i="8"/>
  <c r="M76" i="8"/>
  <c r="C77" i="8"/>
  <c r="D77" i="8"/>
  <c r="E77" i="8"/>
  <c r="F77" i="8"/>
  <c r="G77" i="8"/>
  <c r="H77" i="8"/>
  <c r="I77" i="8"/>
  <c r="J77" i="8"/>
  <c r="K77" i="8"/>
  <c r="L77" i="8"/>
  <c r="M77" i="8"/>
  <c r="C78" i="8"/>
  <c r="D78" i="8"/>
  <c r="E78" i="8"/>
  <c r="F78" i="8"/>
  <c r="G78" i="8"/>
  <c r="H78" i="8"/>
  <c r="I78" i="8"/>
  <c r="J78" i="8"/>
  <c r="K78" i="8"/>
  <c r="L78" i="8"/>
  <c r="M78" i="8"/>
  <c r="C79" i="8"/>
  <c r="D79" i="8"/>
  <c r="E79" i="8"/>
  <c r="F79" i="8"/>
  <c r="G79" i="8"/>
  <c r="H79" i="8"/>
  <c r="I79" i="8"/>
  <c r="J79" i="8"/>
  <c r="K79" i="8"/>
  <c r="L79" i="8"/>
  <c r="M79" i="8"/>
  <c r="C81" i="8"/>
  <c r="D81" i="8"/>
  <c r="E81" i="8"/>
  <c r="F81" i="8"/>
  <c r="G81" i="8"/>
  <c r="H81" i="8"/>
  <c r="I81" i="8"/>
  <c r="J81" i="8"/>
  <c r="K81" i="8"/>
  <c r="L81" i="8"/>
  <c r="M81" i="8"/>
  <c r="C82" i="8"/>
  <c r="D82" i="8"/>
  <c r="E82" i="8"/>
  <c r="F82" i="8"/>
  <c r="G82" i="8"/>
  <c r="H82" i="8"/>
  <c r="I82" i="8"/>
  <c r="J82" i="8"/>
  <c r="K82" i="8"/>
  <c r="L82" i="8"/>
  <c r="M82" i="8"/>
  <c r="C83" i="8"/>
  <c r="D83" i="8"/>
  <c r="E83" i="8"/>
  <c r="F83" i="8"/>
  <c r="G83" i="8"/>
  <c r="H83" i="8"/>
  <c r="I83" i="8"/>
  <c r="J83" i="8"/>
  <c r="K83" i="8"/>
  <c r="L83" i="8"/>
  <c r="M83" i="8"/>
  <c r="C84" i="8"/>
  <c r="D84" i="8"/>
  <c r="E84" i="8"/>
  <c r="F84" i="8"/>
  <c r="G84" i="8"/>
  <c r="H84" i="8"/>
  <c r="I84" i="8"/>
  <c r="J84" i="8"/>
  <c r="K84" i="8"/>
  <c r="L84" i="8"/>
  <c r="M84" i="8"/>
  <c r="B84" i="8"/>
  <c r="B83" i="8"/>
  <c r="B77" i="8"/>
  <c r="B78" i="8"/>
  <c r="B79" i="8"/>
  <c r="B81" i="8"/>
  <c r="B82" i="8"/>
  <c r="B74" i="8"/>
  <c r="B76" i="8"/>
  <c r="B75" i="8" l="1"/>
  <c r="B54" i="8"/>
  <c r="B55" i="8"/>
  <c r="B56" i="8"/>
  <c r="B57" i="8"/>
  <c r="B58" i="8"/>
  <c r="B61" i="8"/>
  <c r="B62" i="8"/>
  <c r="B63" i="8"/>
  <c r="B64" i="8"/>
  <c r="B65" i="8"/>
  <c r="B66" i="8"/>
  <c r="B67" i="8"/>
  <c r="B68" i="8"/>
  <c r="B70" i="8"/>
  <c r="B71" i="8"/>
  <c r="B72" i="8"/>
  <c r="B48" i="8"/>
  <c r="I12" i="8" l="1"/>
  <c r="I10" i="8"/>
  <c r="I7" i="8"/>
  <c r="I31" i="8" l="1"/>
  <c r="J31" i="8"/>
  <c r="J40" i="8"/>
  <c r="J39" i="8"/>
  <c r="I40" i="8"/>
  <c r="I39" i="8"/>
  <c r="B40" i="8"/>
  <c r="C40" i="8"/>
  <c r="E40" i="8"/>
  <c r="F40" i="8"/>
  <c r="G40" i="8"/>
  <c r="H40" i="8"/>
  <c r="C39" i="8"/>
  <c r="D39" i="8"/>
  <c r="E39" i="8"/>
  <c r="F39" i="8"/>
  <c r="G39" i="8"/>
  <c r="H39" i="8"/>
  <c r="B39" i="8"/>
  <c r="D40" i="8"/>
  <c r="C31" i="8"/>
  <c r="E31" i="8"/>
  <c r="F31" i="8"/>
  <c r="G31" i="8"/>
  <c r="H31" i="8"/>
  <c r="B31" i="8"/>
  <c r="J12" i="8"/>
  <c r="I4" i="8"/>
  <c r="J41" i="8"/>
  <c r="J38" i="8"/>
  <c r="J37" i="8"/>
  <c r="J36" i="8"/>
  <c r="J35" i="8"/>
  <c r="J34" i="8"/>
  <c r="J33" i="8"/>
  <c r="J32" i="8"/>
  <c r="J30" i="8"/>
  <c r="J29" i="8"/>
  <c r="J28" i="8"/>
  <c r="J27" i="8"/>
  <c r="J26" i="8"/>
  <c r="J25" i="8"/>
  <c r="J24" i="8"/>
  <c r="J22" i="8"/>
  <c r="J21" i="8"/>
  <c r="J20" i="8"/>
  <c r="J19" i="8"/>
  <c r="J18" i="8"/>
  <c r="J17" i="8"/>
  <c r="J16" i="8"/>
  <c r="J15" i="8"/>
  <c r="J13" i="8"/>
  <c r="J11" i="8"/>
  <c r="J10" i="8"/>
  <c r="J9" i="8"/>
  <c r="J8" i="8"/>
  <c r="J7" i="8"/>
  <c r="J6" i="8"/>
  <c r="J5" i="8"/>
  <c r="J4" i="8"/>
  <c r="I41" i="8"/>
  <c r="I38" i="8"/>
  <c r="I37" i="8"/>
  <c r="I36" i="8"/>
  <c r="I35" i="8"/>
  <c r="I34" i="8"/>
  <c r="I33" i="8"/>
  <c r="I32" i="8"/>
  <c r="I30" i="8"/>
  <c r="I29" i="8"/>
  <c r="I28" i="8"/>
  <c r="I27" i="8"/>
  <c r="I26" i="8"/>
  <c r="I25" i="8"/>
  <c r="I24" i="8"/>
  <c r="I22" i="8"/>
  <c r="I21" i="8"/>
  <c r="I20" i="8"/>
  <c r="I19" i="8"/>
  <c r="I18" i="8"/>
  <c r="I17" i="8"/>
  <c r="I16" i="8"/>
  <c r="I15" i="8"/>
  <c r="I13" i="8"/>
  <c r="I11" i="8"/>
  <c r="I9" i="8"/>
  <c r="I8" i="8"/>
  <c r="I6" i="8"/>
  <c r="I14" i="8"/>
  <c r="I23" i="8"/>
  <c r="I45" i="6" l="1"/>
  <c r="I5" i="8"/>
  <c r="D31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2" i="8"/>
  <c r="H33" i="8"/>
  <c r="H34" i="8"/>
  <c r="H35" i="8"/>
  <c r="H36" i="8"/>
  <c r="H37" i="8"/>
  <c r="H38" i="8"/>
  <c r="H41" i="8"/>
  <c r="H4" i="8"/>
  <c r="C14" i="8"/>
  <c r="E14" i="8"/>
  <c r="F14" i="8"/>
  <c r="G14" i="8"/>
  <c r="J14" i="8"/>
  <c r="B14" i="8"/>
  <c r="B35" i="8"/>
  <c r="C35" i="8"/>
  <c r="E35" i="8"/>
  <c r="F35" i="8"/>
  <c r="G35" i="8"/>
  <c r="C19" i="8"/>
  <c r="E19" i="8"/>
  <c r="F19" i="8"/>
  <c r="G19" i="8"/>
  <c r="B19" i="8"/>
  <c r="C13" i="7"/>
  <c r="E13" i="7"/>
  <c r="F13" i="7"/>
  <c r="G13" i="7"/>
  <c r="H13" i="7"/>
  <c r="I13" i="7"/>
  <c r="B13" i="7"/>
  <c r="B34" i="8"/>
  <c r="C5" i="8"/>
  <c r="E5" i="8"/>
  <c r="F5" i="8"/>
  <c r="G5" i="8"/>
  <c r="B5" i="8"/>
  <c r="C27" i="7"/>
  <c r="D27" i="7"/>
  <c r="E27" i="7"/>
  <c r="F27" i="7"/>
  <c r="G27" i="7"/>
  <c r="H27" i="7"/>
  <c r="I27" i="7"/>
  <c r="J27" i="7"/>
  <c r="K27" i="7"/>
  <c r="B27" i="7"/>
  <c r="C20" i="7"/>
  <c r="D20" i="7"/>
  <c r="E20" i="7"/>
  <c r="F20" i="7"/>
  <c r="G20" i="7"/>
  <c r="H20" i="7"/>
  <c r="I20" i="7"/>
  <c r="J20" i="7"/>
  <c r="L20" i="7"/>
  <c r="M20" i="7"/>
  <c r="B20" i="7"/>
  <c r="C113" i="4"/>
  <c r="D113" i="4"/>
  <c r="E113" i="4"/>
  <c r="F113" i="4"/>
  <c r="G113" i="4"/>
  <c r="H113" i="4"/>
  <c r="I113" i="4"/>
  <c r="J113" i="4"/>
  <c r="K113" i="4"/>
  <c r="B113" i="4"/>
  <c r="C77" i="4"/>
  <c r="D77" i="4"/>
  <c r="E77" i="4"/>
  <c r="F77" i="4"/>
  <c r="G77" i="4"/>
  <c r="H77" i="4"/>
  <c r="I77" i="4"/>
  <c r="J77" i="4"/>
  <c r="K77" i="4"/>
  <c r="L77" i="4"/>
  <c r="M77" i="4"/>
  <c r="B77" i="4"/>
  <c r="C41" i="4"/>
  <c r="E41" i="4"/>
  <c r="F41" i="4"/>
  <c r="G41" i="4"/>
  <c r="I41" i="4"/>
  <c r="J41" i="4"/>
  <c r="B41" i="4"/>
  <c r="C113" i="3"/>
  <c r="D113" i="3"/>
  <c r="E113" i="3"/>
  <c r="F113" i="3"/>
  <c r="G113" i="3"/>
  <c r="H113" i="3"/>
  <c r="I113" i="3"/>
  <c r="J113" i="3"/>
  <c r="K113" i="3"/>
  <c r="B113" i="3"/>
  <c r="C76" i="3"/>
  <c r="C85" i="8" s="1"/>
  <c r="D76" i="3"/>
  <c r="D85" i="8" s="1"/>
  <c r="E76" i="3"/>
  <c r="E85" i="8" s="1"/>
  <c r="F76" i="3"/>
  <c r="F85" i="8" s="1"/>
  <c r="G76" i="3"/>
  <c r="G85" i="8" s="1"/>
  <c r="H76" i="3"/>
  <c r="H85" i="8" s="1"/>
  <c r="I76" i="3"/>
  <c r="I85" i="8" s="1"/>
  <c r="J76" i="3"/>
  <c r="J85" i="8" s="1"/>
  <c r="K76" i="3"/>
  <c r="K85" i="8" s="1"/>
  <c r="L76" i="3"/>
  <c r="L85" i="8" s="1"/>
  <c r="M76" i="3"/>
  <c r="M85" i="8" s="1"/>
  <c r="B76" i="3"/>
  <c r="B85" i="8" s="1"/>
  <c r="C41" i="3"/>
  <c r="E41" i="3"/>
  <c r="F41" i="3"/>
  <c r="G41" i="3"/>
  <c r="I41" i="3"/>
  <c r="J41" i="3"/>
  <c r="B41" i="3"/>
  <c r="M84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C84" i="2"/>
  <c r="D84" i="2"/>
  <c r="E84" i="2"/>
  <c r="F84" i="2"/>
  <c r="G84" i="2"/>
  <c r="H84" i="2"/>
  <c r="I84" i="2"/>
  <c r="J84" i="2"/>
  <c r="K84" i="2"/>
  <c r="L84" i="2"/>
  <c r="B84" i="2"/>
  <c r="C45" i="2"/>
  <c r="E45" i="2"/>
  <c r="F45" i="2"/>
  <c r="G45" i="2"/>
  <c r="H45" i="2"/>
  <c r="B45" i="2"/>
  <c r="D41" i="4" l="1"/>
  <c r="D14" i="8"/>
  <c r="D35" i="8"/>
  <c r="D11" i="6"/>
  <c r="D5" i="8" s="1"/>
  <c r="D19" i="8"/>
  <c r="D13" i="7"/>
  <c r="H43" i="8"/>
  <c r="I43" i="8"/>
  <c r="D41" i="3"/>
  <c r="D45" i="2"/>
  <c r="C4" i="8"/>
  <c r="F4" i="8"/>
  <c r="G4" i="8"/>
  <c r="B6" i="8"/>
  <c r="C6" i="8"/>
  <c r="F6" i="8"/>
  <c r="G6" i="8"/>
  <c r="B7" i="8"/>
  <c r="C7" i="8"/>
  <c r="F7" i="8"/>
  <c r="G7" i="8"/>
  <c r="B8" i="8"/>
  <c r="C8" i="8"/>
  <c r="F8" i="8"/>
  <c r="G8" i="8"/>
  <c r="B9" i="8"/>
  <c r="C9" i="8"/>
  <c r="F9" i="8"/>
  <c r="G9" i="8"/>
  <c r="B10" i="8"/>
  <c r="C10" i="8"/>
  <c r="F10" i="8"/>
  <c r="G10" i="8"/>
  <c r="B11" i="8"/>
  <c r="C11" i="8"/>
  <c r="F11" i="8"/>
  <c r="G11" i="8"/>
  <c r="B12" i="8"/>
  <c r="C12" i="8"/>
  <c r="F12" i="8"/>
  <c r="G12" i="8"/>
  <c r="B13" i="8"/>
  <c r="C13" i="8"/>
  <c r="F13" i="8"/>
  <c r="G13" i="8"/>
  <c r="B15" i="8"/>
  <c r="C15" i="8"/>
  <c r="F15" i="8"/>
  <c r="G15" i="8"/>
  <c r="B16" i="8"/>
  <c r="C16" i="8"/>
  <c r="F16" i="8"/>
  <c r="G16" i="8"/>
  <c r="B17" i="8"/>
  <c r="C17" i="8"/>
  <c r="F17" i="8"/>
  <c r="G17" i="8"/>
  <c r="B18" i="8"/>
  <c r="C18" i="8"/>
  <c r="F18" i="8"/>
  <c r="G18" i="8"/>
  <c r="B20" i="8"/>
  <c r="C20" i="8"/>
  <c r="F20" i="8"/>
  <c r="G20" i="8"/>
  <c r="B21" i="8"/>
  <c r="C21" i="8"/>
  <c r="F21" i="8"/>
  <c r="G21" i="8"/>
  <c r="B22" i="8"/>
  <c r="C22" i="8"/>
  <c r="F22" i="8"/>
  <c r="G22" i="8"/>
  <c r="B23" i="8"/>
  <c r="C23" i="8"/>
  <c r="F23" i="8"/>
  <c r="G23" i="8"/>
  <c r="J23" i="8"/>
  <c r="J43" i="8" s="1"/>
  <c r="B24" i="8"/>
  <c r="C24" i="8"/>
  <c r="F24" i="8"/>
  <c r="G24" i="8"/>
  <c r="B25" i="8"/>
  <c r="C25" i="8"/>
  <c r="F25" i="8"/>
  <c r="G25" i="8"/>
  <c r="B26" i="8"/>
  <c r="C26" i="8"/>
  <c r="F26" i="8"/>
  <c r="G26" i="8"/>
  <c r="B27" i="8"/>
  <c r="C27" i="8"/>
  <c r="F27" i="8"/>
  <c r="G27" i="8"/>
  <c r="B28" i="8"/>
  <c r="C28" i="8"/>
  <c r="F28" i="8"/>
  <c r="G28" i="8"/>
  <c r="B29" i="8"/>
  <c r="C29" i="8"/>
  <c r="F29" i="8"/>
  <c r="G29" i="8"/>
  <c r="B30" i="8"/>
  <c r="C30" i="8"/>
  <c r="F30" i="8"/>
  <c r="G30" i="8"/>
  <c r="B32" i="8"/>
  <c r="C32" i="8"/>
  <c r="F32" i="8"/>
  <c r="G32" i="8"/>
  <c r="B33" i="8"/>
  <c r="C33" i="8"/>
  <c r="F33" i="8"/>
  <c r="G33" i="8"/>
  <c r="C34" i="8"/>
  <c r="F34" i="8"/>
  <c r="G34" i="8"/>
  <c r="B36" i="8"/>
  <c r="C36" i="8"/>
  <c r="F36" i="8"/>
  <c r="G36" i="8"/>
  <c r="B37" i="8"/>
  <c r="C37" i="8"/>
  <c r="F37" i="8"/>
  <c r="G37" i="8"/>
  <c r="B38" i="8"/>
  <c r="C38" i="8"/>
  <c r="F38" i="8"/>
  <c r="G38" i="8"/>
  <c r="E30" i="8" l="1"/>
  <c r="D30" i="8"/>
  <c r="E38" i="8"/>
  <c r="D38" i="8"/>
  <c r="E32" i="8"/>
  <c r="D32" i="8"/>
  <c r="E27" i="8"/>
  <c r="D27" i="8"/>
  <c r="E20" i="8"/>
  <c r="D20" i="8"/>
  <c r="E15" i="8"/>
  <c r="D15" i="8"/>
  <c r="E10" i="8"/>
  <c r="D10" i="8"/>
  <c r="E6" i="8"/>
  <c r="D6" i="8"/>
  <c r="E26" i="8"/>
  <c r="D26" i="8"/>
  <c r="E23" i="8"/>
  <c r="D23" i="8"/>
  <c r="E18" i="8"/>
  <c r="D18" i="8"/>
  <c r="E13" i="8"/>
  <c r="D13" i="8"/>
  <c r="E9" i="8"/>
  <c r="D9" i="8"/>
  <c r="E4" i="8"/>
  <c r="D4" i="8"/>
  <c r="D37" i="8"/>
  <c r="E37" i="8"/>
  <c r="E29" i="8"/>
  <c r="D29" i="8"/>
  <c r="E25" i="8"/>
  <c r="D25" i="8"/>
  <c r="E22" i="8"/>
  <c r="D22" i="8"/>
  <c r="E17" i="8"/>
  <c r="D17" i="8"/>
  <c r="E12" i="8"/>
  <c r="D12" i="8"/>
  <c r="E8" i="8"/>
  <c r="D8" i="8"/>
  <c r="E36" i="8"/>
  <c r="D36" i="8"/>
  <c r="E34" i="8"/>
  <c r="D34" i="8"/>
  <c r="E33" i="8"/>
  <c r="D33" i="8"/>
  <c r="E28" i="8"/>
  <c r="D28" i="8"/>
  <c r="D24" i="8"/>
  <c r="E24" i="8"/>
  <c r="E21" i="8"/>
  <c r="D21" i="8"/>
  <c r="E16" i="8"/>
  <c r="D16" i="8"/>
  <c r="E11" i="8"/>
  <c r="D11" i="8"/>
  <c r="E7" i="8"/>
  <c r="C41" i="8"/>
  <c r="C43" i="8" s="1"/>
  <c r="F41" i="8"/>
  <c r="F43" i="8" s="1"/>
  <c r="G41" i="8"/>
  <c r="G43" i="8" s="1"/>
  <c r="B45" i="6" l="1"/>
  <c r="B41" i="8"/>
  <c r="B43" i="8" s="1"/>
  <c r="E45" i="6"/>
  <c r="E41" i="8"/>
  <c r="E43" i="8" s="1"/>
  <c r="D41" i="8"/>
  <c r="D43" i="8" s="1"/>
  <c r="F45" i="6"/>
  <c r="J45" i="6"/>
  <c r="G45" i="6"/>
  <c r="C45" i="6"/>
  <c r="H45" i="6"/>
  <c r="C92" i="8"/>
  <c r="D92" i="8"/>
  <c r="E92" i="8"/>
  <c r="F92" i="8"/>
  <c r="G92" i="8"/>
  <c r="H92" i="8"/>
  <c r="I92" i="8"/>
  <c r="J92" i="8"/>
  <c r="K92" i="8"/>
  <c r="L92" i="8"/>
  <c r="M92" i="8"/>
  <c r="C93" i="8"/>
  <c r="D93" i="8"/>
  <c r="E93" i="8"/>
  <c r="F93" i="8"/>
  <c r="G93" i="8"/>
  <c r="H93" i="8"/>
  <c r="I93" i="8"/>
  <c r="J93" i="8"/>
  <c r="K93" i="8"/>
  <c r="L93" i="8"/>
  <c r="M93" i="8"/>
  <c r="C94" i="8"/>
  <c r="D94" i="8"/>
  <c r="E94" i="8"/>
  <c r="F94" i="8"/>
  <c r="G94" i="8"/>
  <c r="H94" i="8"/>
  <c r="I94" i="8"/>
  <c r="J94" i="8"/>
  <c r="K94" i="8"/>
  <c r="L94" i="8"/>
  <c r="M94" i="8"/>
  <c r="C95" i="8"/>
  <c r="D95" i="8"/>
  <c r="E95" i="8"/>
  <c r="F95" i="8"/>
  <c r="G95" i="8"/>
  <c r="H95" i="8"/>
  <c r="I95" i="8"/>
  <c r="J95" i="8"/>
  <c r="K95" i="8"/>
  <c r="L95" i="8"/>
  <c r="M95" i="8"/>
  <c r="C96" i="8"/>
  <c r="D96" i="8"/>
  <c r="E96" i="8"/>
  <c r="F96" i="8"/>
  <c r="G96" i="8"/>
  <c r="H96" i="8"/>
  <c r="I96" i="8"/>
  <c r="J96" i="8"/>
  <c r="K96" i="8"/>
  <c r="L96" i="8"/>
  <c r="M96" i="8"/>
  <c r="C97" i="8"/>
  <c r="D97" i="8"/>
  <c r="E97" i="8"/>
  <c r="F97" i="8"/>
  <c r="G97" i="8"/>
  <c r="H97" i="8"/>
  <c r="I97" i="8"/>
  <c r="J97" i="8"/>
  <c r="K97" i="8"/>
  <c r="L97" i="8"/>
  <c r="M97" i="8"/>
  <c r="C98" i="8"/>
  <c r="D98" i="8"/>
  <c r="E98" i="8"/>
  <c r="F98" i="8"/>
  <c r="G98" i="8"/>
  <c r="H98" i="8"/>
  <c r="I98" i="8"/>
  <c r="J98" i="8"/>
  <c r="K98" i="8"/>
  <c r="L98" i="8"/>
  <c r="M98" i="8"/>
  <c r="C99" i="8"/>
  <c r="D99" i="8"/>
  <c r="E99" i="8"/>
  <c r="F99" i="8"/>
  <c r="G99" i="8"/>
  <c r="H99" i="8"/>
  <c r="I99" i="8"/>
  <c r="J99" i="8"/>
  <c r="K99" i="8"/>
  <c r="L99" i="8"/>
  <c r="M99" i="8"/>
  <c r="C100" i="8"/>
  <c r="D100" i="8"/>
  <c r="E100" i="8"/>
  <c r="F100" i="8"/>
  <c r="G100" i="8"/>
  <c r="H100" i="8"/>
  <c r="I100" i="8"/>
  <c r="J100" i="8"/>
  <c r="K100" i="8"/>
  <c r="L100" i="8"/>
  <c r="M100" i="8"/>
  <c r="C101" i="8"/>
  <c r="D101" i="8"/>
  <c r="E101" i="8"/>
  <c r="F101" i="8"/>
  <c r="G101" i="8"/>
  <c r="H101" i="8"/>
  <c r="I101" i="8"/>
  <c r="J101" i="8"/>
  <c r="K101" i="8"/>
  <c r="L101" i="8"/>
  <c r="M101" i="8"/>
  <c r="C102" i="8"/>
  <c r="D102" i="8"/>
  <c r="E102" i="8"/>
  <c r="F102" i="8"/>
  <c r="G102" i="8"/>
  <c r="H102" i="8"/>
  <c r="I102" i="8"/>
  <c r="J102" i="8"/>
  <c r="K102" i="8"/>
  <c r="L102" i="8"/>
  <c r="M102" i="8"/>
  <c r="C103" i="8"/>
  <c r="D103" i="8"/>
  <c r="E103" i="8"/>
  <c r="F103" i="8"/>
  <c r="G103" i="8"/>
  <c r="H103" i="8"/>
  <c r="I103" i="8"/>
  <c r="J103" i="8"/>
  <c r="K103" i="8"/>
  <c r="L103" i="8"/>
  <c r="M103" i="8"/>
  <c r="C104" i="8"/>
  <c r="D104" i="8"/>
  <c r="E104" i="8"/>
  <c r="F104" i="8"/>
  <c r="G104" i="8"/>
  <c r="H104" i="8"/>
  <c r="I104" i="8"/>
  <c r="J104" i="8"/>
  <c r="K104" i="8"/>
  <c r="L104" i="8"/>
  <c r="M104" i="8"/>
  <c r="C105" i="8"/>
  <c r="D105" i="8"/>
  <c r="E105" i="8"/>
  <c r="F105" i="8"/>
  <c r="G105" i="8"/>
  <c r="H105" i="8"/>
  <c r="I105" i="8"/>
  <c r="J105" i="8"/>
  <c r="K105" i="8"/>
  <c r="L105" i="8"/>
  <c r="M105" i="8"/>
  <c r="C106" i="8"/>
  <c r="D106" i="8"/>
  <c r="E106" i="8"/>
  <c r="F106" i="8"/>
  <c r="G106" i="8"/>
  <c r="H106" i="8"/>
  <c r="I106" i="8"/>
  <c r="J106" i="8"/>
  <c r="K106" i="8"/>
  <c r="L106" i="8"/>
  <c r="M106" i="8"/>
  <c r="C107" i="8"/>
  <c r="D107" i="8"/>
  <c r="E107" i="8"/>
  <c r="F107" i="8"/>
  <c r="G107" i="8"/>
  <c r="H107" i="8"/>
  <c r="I107" i="8"/>
  <c r="J107" i="8"/>
  <c r="K107" i="8"/>
  <c r="L107" i="8"/>
  <c r="M107" i="8"/>
  <c r="C108" i="8"/>
  <c r="D108" i="8"/>
  <c r="E108" i="8"/>
  <c r="F108" i="8"/>
  <c r="G108" i="8"/>
  <c r="H108" i="8"/>
  <c r="I108" i="8"/>
  <c r="J108" i="8"/>
  <c r="K108" i="8"/>
  <c r="L108" i="8"/>
  <c r="M108" i="8"/>
  <c r="C109" i="8"/>
  <c r="D109" i="8"/>
  <c r="E109" i="8"/>
  <c r="F109" i="8"/>
  <c r="G109" i="8"/>
  <c r="H109" i="8"/>
  <c r="I109" i="8"/>
  <c r="J109" i="8"/>
  <c r="K109" i="8"/>
  <c r="L109" i="8"/>
  <c r="M109" i="8"/>
  <c r="C110" i="8"/>
  <c r="D110" i="8"/>
  <c r="E110" i="8"/>
  <c r="F110" i="8"/>
  <c r="G110" i="8"/>
  <c r="H110" i="8"/>
  <c r="I110" i="8"/>
  <c r="J110" i="8"/>
  <c r="K110" i="8"/>
  <c r="L110" i="8"/>
  <c r="M110" i="8"/>
  <c r="C111" i="8"/>
  <c r="D111" i="8"/>
  <c r="E111" i="8"/>
  <c r="F111" i="8"/>
  <c r="G111" i="8"/>
  <c r="H111" i="8"/>
  <c r="I111" i="8"/>
  <c r="J111" i="8"/>
  <c r="K111" i="8"/>
  <c r="L111" i="8"/>
  <c r="M111" i="8"/>
  <c r="C112" i="8"/>
  <c r="D112" i="8"/>
  <c r="E112" i="8"/>
  <c r="F112" i="8"/>
  <c r="G112" i="8"/>
  <c r="H112" i="8"/>
  <c r="I112" i="8"/>
  <c r="J112" i="8"/>
  <c r="K112" i="8"/>
  <c r="L112" i="8"/>
  <c r="M112" i="8"/>
  <c r="C113" i="8"/>
  <c r="D113" i="8"/>
  <c r="E113" i="8"/>
  <c r="F113" i="8"/>
  <c r="G113" i="8"/>
  <c r="H113" i="8"/>
  <c r="I113" i="8"/>
  <c r="J113" i="8"/>
  <c r="K113" i="8"/>
  <c r="L113" i="8"/>
  <c r="M113" i="8"/>
  <c r="C114" i="8"/>
  <c r="D114" i="8"/>
  <c r="E114" i="8"/>
  <c r="F114" i="8"/>
  <c r="G114" i="8"/>
  <c r="H114" i="8"/>
  <c r="I114" i="8"/>
  <c r="J114" i="8"/>
  <c r="K114" i="8"/>
  <c r="L114" i="8"/>
  <c r="M114" i="8"/>
  <c r="C115" i="8"/>
  <c r="D115" i="8"/>
  <c r="E115" i="8"/>
  <c r="F115" i="8"/>
  <c r="G115" i="8"/>
  <c r="H115" i="8"/>
  <c r="I115" i="8"/>
  <c r="J115" i="8"/>
  <c r="K115" i="8"/>
  <c r="L115" i="8"/>
  <c r="M115" i="8"/>
  <c r="C116" i="8"/>
  <c r="D116" i="8"/>
  <c r="E116" i="8"/>
  <c r="F116" i="8"/>
  <c r="G116" i="8"/>
  <c r="H116" i="8"/>
  <c r="I116" i="8"/>
  <c r="J116" i="8"/>
  <c r="K116" i="8"/>
  <c r="L116" i="8"/>
  <c r="M116" i="8"/>
  <c r="C117" i="8"/>
  <c r="D117" i="8"/>
  <c r="E117" i="8"/>
  <c r="F117" i="8"/>
  <c r="G117" i="8"/>
  <c r="H117" i="8"/>
  <c r="I117" i="8"/>
  <c r="J117" i="8"/>
  <c r="K117" i="8"/>
  <c r="L117" i="8"/>
  <c r="M117" i="8"/>
  <c r="C118" i="8"/>
  <c r="D118" i="8"/>
  <c r="E118" i="8"/>
  <c r="F118" i="8"/>
  <c r="G118" i="8"/>
  <c r="H118" i="8"/>
  <c r="I118" i="8"/>
  <c r="J118" i="8"/>
  <c r="K118" i="8"/>
  <c r="L118" i="8"/>
  <c r="M118" i="8"/>
  <c r="C120" i="8"/>
  <c r="D120" i="8"/>
  <c r="E120" i="8"/>
  <c r="F120" i="8"/>
  <c r="G120" i="8"/>
  <c r="H120" i="8"/>
  <c r="I120" i="8"/>
  <c r="J120" i="8"/>
  <c r="K120" i="8"/>
  <c r="L120" i="8"/>
  <c r="M120" i="8"/>
  <c r="C121" i="8"/>
  <c r="D121" i="8"/>
  <c r="E121" i="8"/>
  <c r="F121" i="8"/>
  <c r="G121" i="8"/>
  <c r="H121" i="8"/>
  <c r="I121" i="8"/>
  <c r="J121" i="8"/>
  <c r="K121" i="8"/>
  <c r="L121" i="8"/>
  <c r="M121" i="8"/>
  <c r="C122" i="8"/>
  <c r="D122" i="8"/>
  <c r="E122" i="8"/>
  <c r="F122" i="8"/>
  <c r="G122" i="8"/>
  <c r="H122" i="8"/>
  <c r="I122" i="8"/>
  <c r="J122" i="8"/>
  <c r="K122" i="8"/>
  <c r="L122" i="8"/>
  <c r="M122" i="8"/>
  <c r="C123" i="8"/>
  <c r="D123" i="8"/>
  <c r="E123" i="8"/>
  <c r="F123" i="8"/>
  <c r="G123" i="8"/>
  <c r="H123" i="8"/>
  <c r="I123" i="8"/>
  <c r="J123" i="8"/>
  <c r="K123" i="8"/>
  <c r="L123" i="8"/>
  <c r="M123" i="8"/>
  <c r="C124" i="8"/>
  <c r="D124" i="8"/>
  <c r="E124" i="8"/>
  <c r="F124" i="8"/>
  <c r="G124" i="8"/>
  <c r="H124" i="8"/>
  <c r="I124" i="8"/>
  <c r="J124" i="8"/>
  <c r="K124" i="8"/>
  <c r="L124" i="8"/>
  <c r="M124" i="8"/>
  <c r="C125" i="8"/>
  <c r="D125" i="8"/>
  <c r="E125" i="8"/>
  <c r="F125" i="8"/>
  <c r="G125" i="8"/>
  <c r="H125" i="8"/>
  <c r="I125" i="8"/>
  <c r="J125" i="8"/>
  <c r="K125" i="8"/>
  <c r="L125" i="8"/>
  <c r="M125" i="8"/>
  <c r="C126" i="8"/>
  <c r="D126" i="8"/>
  <c r="E126" i="8"/>
  <c r="F126" i="8"/>
  <c r="G126" i="8"/>
  <c r="H126" i="8"/>
  <c r="I126" i="8"/>
  <c r="J126" i="8"/>
  <c r="K126" i="8"/>
  <c r="L126" i="8"/>
  <c r="M126" i="8"/>
  <c r="C129" i="8"/>
  <c r="D129" i="8"/>
  <c r="E129" i="8"/>
  <c r="F129" i="8"/>
  <c r="G129" i="8"/>
  <c r="H129" i="8"/>
  <c r="I129" i="8"/>
  <c r="J129" i="8"/>
  <c r="K129" i="8"/>
  <c r="L129" i="8"/>
  <c r="M129" i="8"/>
  <c r="B129" i="8"/>
  <c r="B126" i="8"/>
  <c r="B125" i="8"/>
  <c r="B124" i="8"/>
  <c r="B123" i="8"/>
  <c r="B122" i="8"/>
  <c r="B121" i="8"/>
  <c r="B120" i="8"/>
  <c r="B118" i="8"/>
  <c r="B117" i="8"/>
  <c r="B116" i="8"/>
  <c r="B115" i="8"/>
  <c r="B113" i="8"/>
  <c r="B114" i="8"/>
  <c r="B112" i="8"/>
  <c r="B111" i="8"/>
  <c r="B110" i="8"/>
  <c r="B109" i="8"/>
  <c r="B108" i="8"/>
  <c r="B107" i="8"/>
  <c r="B104" i="8"/>
  <c r="B105" i="8"/>
  <c r="B106" i="8"/>
  <c r="B103" i="8"/>
  <c r="B102" i="8"/>
  <c r="B101" i="8"/>
  <c r="B100" i="8"/>
  <c r="B99" i="8"/>
  <c r="B98" i="8"/>
  <c r="B97" i="8"/>
  <c r="B96" i="8"/>
  <c r="B95" i="8"/>
  <c r="B94" i="8"/>
  <c r="B93" i="8"/>
  <c r="B92" i="8"/>
  <c r="F49" i="8"/>
  <c r="F50" i="8"/>
  <c r="F51" i="8"/>
  <c r="F52" i="8"/>
  <c r="F53" i="8"/>
  <c r="F59" i="8"/>
  <c r="F60" i="8"/>
  <c r="F69" i="8"/>
  <c r="F73" i="8"/>
  <c r="F80" i="8"/>
  <c r="C69" i="8"/>
  <c r="D69" i="8"/>
  <c r="E69" i="8"/>
  <c r="G69" i="8"/>
  <c r="H69" i="8"/>
  <c r="I69" i="8"/>
  <c r="J69" i="8"/>
  <c r="K69" i="8"/>
  <c r="L69" i="8"/>
  <c r="M69" i="8"/>
  <c r="C73" i="8"/>
  <c r="D73" i="8"/>
  <c r="E73" i="8"/>
  <c r="G73" i="8"/>
  <c r="H73" i="8"/>
  <c r="I73" i="8"/>
  <c r="J73" i="8"/>
  <c r="K73" i="8"/>
  <c r="L73" i="8"/>
  <c r="M73" i="8"/>
  <c r="C80" i="8"/>
  <c r="D80" i="8"/>
  <c r="E80" i="8"/>
  <c r="G80" i="8"/>
  <c r="H80" i="8"/>
  <c r="I80" i="8"/>
  <c r="J80" i="8"/>
  <c r="K80" i="8"/>
  <c r="L80" i="8"/>
  <c r="M80" i="8"/>
  <c r="B80" i="8"/>
  <c r="B73" i="8"/>
  <c r="B69" i="8"/>
  <c r="C60" i="8"/>
  <c r="D60" i="8"/>
  <c r="E60" i="8"/>
  <c r="G60" i="8"/>
  <c r="H60" i="8"/>
  <c r="I60" i="8"/>
  <c r="J60" i="8"/>
  <c r="K60" i="8"/>
  <c r="L60" i="8"/>
  <c r="M60" i="8"/>
  <c r="B60" i="8"/>
  <c r="C59" i="8"/>
  <c r="D59" i="8"/>
  <c r="E59" i="8"/>
  <c r="G59" i="8"/>
  <c r="H59" i="8"/>
  <c r="I59" i="8"/>
  <c r="J59" i="8"/>
  <c r="K59" i="8"/>
  <c r="L59" i="8"/>
  <c r="M59" i="8"/>
  <c r="B59" i="8"/>
  <c r="C53" i="8"/>
  <c r="D53" i="8"/>
  <c r="E53" i="8"/>
  <c r="G53" i="8"/>
  <c r="H53" i="8"/>
  <c r="I53" i="8"/>
  <c r="J53" i="8"/>
  <c r="K53" i="8"/>
  <c r="L53" i="8"/>
  <c r="M53" i="8"/>
  <c r="B53" i="8"/>
  <c r="C52" i="8"/>
  <c r="D52" i="8"/>
  <c r="E52" i="8"/>
  <c r="G52" i="8"/>
  <c r="H52" i="8"/>
  <c r="I52" i="8"/>
  <c r="J52" i="8"/>
  <c r="K52" i="8"/>
  <c r="L52" i="8"/>
  <c r="M52" i="8"/>
  <c r="B52" i="8"/>
  <c r="C51" i="8"/>
  <c r="D51" i="8"/>
  <c r="E51" i="8"/>
  <c r="G51" i="8"/>
  <c r="H51" i="8"/>
  <c r="I51" i="8"/>
  <c r="J51" i="8"/>
  <c r="K51" i="8"/>
  <c r="L51" i="8"/>
  <c r="M51" i="8"/>
  <c r="B51" i="8"/>
  <c r="C50" i="8"/>
  <c r="D50" i="8"/>
  <c r="E50" i="8"/>
  <c r="G50" i="8"/>
  <c r="H50" i="8"/>
  <c r="I50" i="8"/>
  <c r="J50" i="8"/>
  <c r="K50" i="8"/>
  <c r="L50" i="8"/>
  <c r="M50" i="8"/>
  <c r="B50" i="8"/>
  <c r="C49" i="8"/>
  <c r="D49" i="8"/>
  <c r="E49" i="8"/>
  <c r="G49" i="8"/>
  <c r="H49" i="8"/>
  <c r="I49" i="8"/>
  <c r="J49" i="8"/>
  <c r="K49" i="8"/>
  <c r="L49" i="8"/>
  <c r="M49" i="8"/>
  <c r="B49" i="8"/>
  <c r="F48" i="8"/>
  <c r="C48" i="8"/>
  <c r="D48" i="8"/>
  <c r="E48" i="8"/>
  <c r="G48" i="8"/>
  <c r="H48" i="8"/>
  <c r="I48" i="8"/>
  <c r="J48" i="8"/>
  <c r="K48" i="8"/>
  <c r="L48" i="8"/>
  <c r="M48" i="8"/>
  <c r="B131" i="8" l="1"/>
  <c r="F87" i="8"/>
  <c r="M87" i="8"/>
  <c r="I87" i="8"/>
  <c r="D87" i="8"/>
  <c r="L87" i="8"/>
  <c r="C87" i="8"/>
  <c r="G87" i="8"/>
  <c r="K131" i="8"/>
  <c r="G131" i="8"/>
  <c r="C131" i="8"/>
  <c r="H87" i="8"/>
  <c r="K87" i="8"/>
  <c r="J87" i="8"/>
  <c r="E87" i="8"/>
  <c r="B87" i="8"/>
  <c r="J131" i="8"/>
  <c r="F131" i="8"/>
  <c r="M131" i="8"/>
  <c r="I131" i="8"/>
  <c r="E131" i="8"/>
  <c r="L131" i="8"/>
  <c r="H131" i="8"/>
  <c r="D131" i="8"/>
  <c r="D45" i="6"/>
  <c r="K137" i="6"/>
  <c r="G137" i="6"/>
  <c r="C137" i="6"/>
  <c r="B88" i="6"/>
  <c r="J88" i="6"/>
  <c r="E88" i="6"/>
  <c r="B137" i="6"/>
  <c r="J137" i="6"/>
  <c r="F137" i="6"/>
  <c r="M137" i="6"/>
  <c r="I137" i="6"/>
  <c r="E137" i="6"/>
  <c r="L137" i="6"/>
  <c r="H137" i="6"/>
  <c r="D137" i="6"/>
  <c r="M88" i="6"/>
  <c r="I88" i="6"/>
  <c r="D88" i="6"/>
  <c r="L88" i="6"/>
  <c r="H88" i="6"/>
  <c r="K88" i="6"/>
  <c r="G88" i="6"/>
  <c r="F88" i="6"/>
  <c r="C88" i="6"/>
</calcChain>
</file>

<file path=xl/sharedStrings.xml><?xml version="1.0" encoding="utf-8"?>
<sst xmlns="http://schemas.openxmlformats.org/spreadsheetml/2006/main" count="822" uniqueCount="107">
  <si>
    <t>Stat Dec/
Wit. Stat received</t>
  </si>
  <si>
    <t>Of which not contested</t>
  </si>
  <si>
    <t>Of which withdrawn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</si>
  <si>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</si>
  <si>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</si>
  <si>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</si>
  <si>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</si>
  <si>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</si>
  <si>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</si>
  <si>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</si>
  <si>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</si>
  <si>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</si>
  <si>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</si>
  <si>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</si>
  <si>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</si>
  <si>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</si>
  <si>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</si>
  <si>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</si>
  <si>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</si>
  <si>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</si>
  <si>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</si>
  <si>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</si>
  <si>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</si>
  <si>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</si>
  <si>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</si>
  <si>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</si>
  <si>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</si>
  <si>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</si>
  <si>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</si>
  <si>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</si>
  <si>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</si>
  <si>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</si>
  <si>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</si>
  <si>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</si>
  <si>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</si>
  <si>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</si>
  <si>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</si>
  <si>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Totals:</t>
  </si>
  <si>
    <t>London Councils</t>
  </si>
  <si>
    <t>Total For London:</t>
  </si>
  <si>
    <t>Amount awarded to app</t>
  </si>
  <si>
    <t>Costs</t>
  </si>
  <si>
    <t>Total</t>
  </si>
  <si>
    <t>"Allowed" includes "DNCs"</t>
  </si>
  <si>
    <t>"Refused" includes "refused with rec" and "withdrawn"</t>
  </si>
  <si>
    <t>"Invalid Appeals" are those cases that were never scheduled for an appeal (i.e. rejected because they were out of time, incomplete, unauthorised 3rd party,duplicate etc)</t>
  </si>
  <si>
    <t>Appeals</t>
  </si>
  <si>
    <t>Reviews</t>
  </si>
  <si>
    <t>"Total Decisions" includes "allowed" and "refused" but NOT "invalid appeals"</t>
  </si>
  <si>
    <t>"Refused" includes "withdrawn"</t>
  </si>
  <si>
    <t>Amount awarded to EA</t>
  </si>
  <si>
    <t>"Invalid Appeals" are those cases that were never scheduled for an appeal (i.e. rejected because they were out of time, incomplete, unauthorised 3rd party,duplicate etc) (only July - March)</t>
  </si>
  <si>
    <t>Kensington &amp; Chelsea</t>
  </si>
  <si>
    <t>Wandsworth (litter)</t>
  </si>
  <si>
    <t>Redbridge (Litter)</t>
  </si>
  <si>
    <t>Wandsworth (Litter)</t>
  </si>
  <si>
    <t>Wandsworth (Waste)</t>
  </si>
  <si>
    <t>Wandsworth (waste)</t>
  </si>
  <si>
    <t>Total decisions</t>
  </si>
  <si>
    <t>Invalid appeals</t>
  </si>
  <si>
    <t>Applications from app</t>
  </si>
  <si>
    <t xml:space="preserve">Applications from app scheduled </t>
  </si>
  <si>
    <t>Applications from app rejected</t>
  </si>
  <si>
    <t>Applications from app allowed</t>
  </si>
  <si>
    <t>Applications from app refused</t>
  </si>
  <si>
    <t>Applications from EA</t>
  </si>
  <si>
    <t xml:space="preserve">Applications from EA scheduled </t>
  </si>
  <si>
    <t>Applications from EA rejected</t>
  </si>
  <si>
    <t>Applications from EA allowed</t>
  </si>
  <si>
    <t>Applications from EA refused</t>
  </si>
  <si>
    <t>Of which refused with rec.</t>
  </si>
  <si>
    <t>Applications from app accepted</t>
  </si>
  <si>
    <t>Applications from EA accepted</t>
  </si>
  <si>
    <t>Appeals allowed</t>
  </si>
  <si>
    <t>Appeals refused</t>
  </si>
  <si>
    <t>Applications from app refused with rec.</t>
  </si>
  <si>
    <t>Applications from EA refused with rec.</t>
  </si>
  <si>
    <t>Appeals received</t>
  </si>
  <si>
    <t>BUS LANE APPEALS STATISTICS 2017-18</t>
  </si>
  <si>
    <t>MOVING TRAFFIC APPEALS STATISTICS 2017-18</t>
  </si>
  <si>
    <t>Operator</t>
  </si>
  <si>
    <t>Driver</t>
  </si>
  <si>
    <t>LORRY CONTROL APPEAL STATISTICS 2017-18</t>
  </si>
  <si>
    <t>PARKING APPEAL STATISTICS 2017-18 (PCN, CLAMP, REMOVE)</t>
  </si>
  <si>
    <t>PARKING &amp; TRAFFIC APPEAL STATISTICS 2017-18 (Total - excluding Litter &amp; Waste)</t>
  </si>
  <si>
    <t>PARKING &amp; TRAFFIC APPEAL STATISTICS 2017-18 (Total - All)</t>
  </si>
  <si>
    <t>LONDON LOCAL AUTHORITY ACT (Litter &amp; Waste Receptacles) APPEAL STATISTICS 2017-18</t>
  </si>
  <si>
    <t xml:space="preserve">Costs refused for EA </t>
  </si>
  <si>
    <t>Costs from EA refused</t>
  </si>
  <si>
    <t>Of which refused with Rec.</t>
  </si>
  <si>
    <t>"Appellants" abbreviated to "App."/ "Recommendation" abbreviated to "Rec"</t>
  </si>
  <si>
    <t>Applications from App.</t>
  </si>
  <si>
    <t xml:space="preserve">Applications from App. scheduled </t>
  </si>
  <si>
    <t>Applications from App. rejected</t>
  </si>
  <si>
    <t>Applications from App. allowed</t>
  </si>
  <si>
    <t>Amount awarded to App.</t>
  </si>
  <si>
    <t>Costs refused for App.</t>
  </si>
  <si>
    <t>Applications from App. accepted</t>
  </si>
  <si>
    <t>Applications from App.  allowed</t>
  </si>
  <si>
    <t>Applications from App. refused</t>
  </si>
  <si>
    <t>Applications from App. refused with Rec.</t>
  </si>
  <si>
    <t>Applications from EA refused with Rec.</t>
  </si>
  <si>
    <t>Costs from App. refused</t>
  </si>
  <si>
    <t>Applications from App.rejected</t>
  </si>
  <si>
    <t>Applications from App refused with Rec.</t>
  </si>
  <si>
    <t>Total for London:</t>
  </si>
  <si>
    <t>"Invalid Appeals" are those cases that were never scheduled for an appeal (i.e. rejected because they were out of time, incomplete, unauthorised 3rd party,duplicate etc). Only July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</si>
</sst>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[$£]#,##0.00;[Red]&quot;-&quot;[$£]#,##0.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8.5"/>
      <name val="Arial"/>
      <family val="2"/>
    </font>
    <font>
      <b/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8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31"/>
      </bottom>
      <diagonal/>
    </border>
    <border>
      <left style="thin">
        <color indexed="64"/>
      </left>
      <right style="thin">
        <color indexed="64"/>
      </right>
      <top style="hair">
        <color indexed="31"/>
      </top>
      <bottom style="hair">
        <color indexed="31"/>
      </bottom>
      <diagonal/>
    </border>
    <border>
      <left style="thin">
        <color indexed="64"/>
      </left>
      <right style="thin">
        <color indexed="64"/>
      </right>
      <top style="hair">
        <color indexed="3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22"/>
      </bottom>
      <diagonal/>
    </border>
    <border>
      <left style="thin">
        <color indexed="8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theme="0" tint="-0.14999847407452621"/>
      </right>
      <top style="hair">
        <color indexed="22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thin">
        <color indexed="64"/>
      </top>
      <bottom style="thin">
        <color indexed="8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33" fillId="0" borderId="0"/>
    <xf numFmtId="0" fontId="3" fillId="0" borderId="0"/>
    <xf numFmtId="0" fontId="37" fillId="0" borderId="0"/>
    <xf numFmtId="0" fontId="2" fillId="0" borderId="0"/>
    <xf numFmtId="0" fontId="1" fillId="0" borderId="0"/>
    <xf numFmtId="0" fontId="33" fillId="0" borderId="0"/>
  </cellStyleXfs>
  <cellXfs count="314">
    <xf numFmtId="0" fontId="0" fillId="0" borderId="0" xfId="0"/>
    <xf numFmtId="0" fontId="25" fillId="24" borderId="10" xfId="0" applyFont="1" applyFill="1" applyBorder="1" applyAlignment="1">
      <alignment vertical="center"/>
    </xf>
    <xf numFmtId="0" fontId="24" fillId="0" borderId="0" xfId="0" applyFont="1" applyProtection="1">
      <protection hidden="1"/>
    </xf>
    <xf numFmtId="0" fontId="26" fillId="0" borderId="0" xfId="0" applyFont="1"/>
    <xf numFmtId="0" fontId="0" fillId="0" borderId="0" xfId="0" applyFill="1" applyBorder="1"/>
    <xf numFmtId="0" fontId="30" fillId="0" borderId="0" xfId="0" applyFont="1" applyFill="1" applyBorder="1" applyAlignment="1">
      <alignment horizontal="center" wrapText="1"/>
    </xf>
    <xf numFmtId="0" fontId="28" fillId="0" borderId="0" xfId="0" applyFont="1" applyBorder="1" applyAlignment="1"/>
    <xf numFmtId="0" fontId="27" fillId="25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Fill="1" applyBorder="1"/>
    <xf numFmtId="0" fontId="29" fillId="24" borderId="15" xfId="0" applyFont="1" applyFill="1" applyBorder="1" applyAlignment="1">
      <alignment wrapText="1"/>
    </xf>
    <xf numFmtId="0" fontId="29" fillId="24" borderId="18" xfId="0" applyFont="1" applyFill="1" applyBorder="1" applyAlignment="1">
      <alignment wrapText="1"/>
    </xf>
    <xf numFmtId="0" fontId="18" fillId="0" borderId="0" xfId="0" applyFont="1" applyBorder="1"/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16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29" fillId="24" borderId="29" xfId="0" applyFont="1" applyFill="1" applyBorder="1" applyAlignment="1">
      <alignment vertical="center" wrapText="1"/>
    </xf>
    <xf numFmtId="0" fontId="29" fillId="24" borderId="30" xfId="0" applyFont="1" applyFill="1" applyBorder="1" applyAlignment="1">
      <alignment vertical="center" wrapText="1"/>
    </xf>
    <xf numFmtId="0" fontId="29" fillId="24" borderId="31" xfId="0" applyFont="1" applyFill="1" applyBorder="1" applyAlignment="1">
      <alignment vertical="center" wrapText="1"/>
    </xf>
    <xf numFmtId="0" fontId="29" fillId="24" borderId="29" xfId="0" applyFont="1" applyFill="1" applyBorder="1" applyAlignment="1">
      <alignment wrapText="1"/>
    </xf>
    <xf numFmtId="0" fontId="29" fillId="24" borderId="30" xfId="0" applyFont="1" applyFill="1" applyBorder="1" applyAlignment="1">
      <alignment wrapText="1"/>
    </xf>
    <xf numFmtId="0" fontId="29" fillId="24" borderId="31" xfId="0" applyFont="1" applyFill="1" applyBorder="1" applyAlignment="1">
      <alignment wrapText="1"/>
    </xf>
    <xf numFmtId="0" fontId="18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18" fillId="0" borderId="0" xfId="0" applyFont="1" applyBorder="1" applyAlignment="1"/>
    <xf numFmtId="8" fontId="0" fillId="0" borderId="10" xfId="0" applyNumberFormat="1" applyBorder="1"/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18" fillId="0" borderId="0" xfId="0" applyFont="1" applyFill="1" applyBorder="1" applyAlignment="1"/>
    <xf numFmtId="0" fontId="31" fillId="0" borderId="0" xfId="0" applyFont="1"/>
    <xf numFmtId="0" fontId="0" fillId="0" borderId="0" xfId="0" applyFill="1"/>
    <xf numFmtId="0" fontId="0" fillId="0" borderId="0" xfId="0" applyFont="1"/>
    <xf numFmtId="0" fontId="32" fillId="0" borderId="0" xfId="0" applyFont="1" applyProtection="1">
      <protection hidden="1"/>
    </xf>
    <xf numFmtId="0" fontId="33" fillId="0" borderId="0" xfId="0" applyFont="1" applyAlignment="1"/>
    <xf numFmtId="0" fontId="33" fillId="0" borderId="0" xfId="0" applyFont="1" applyFill="1" applyAlignment="1"/>
    <xf numFmtId="0" fontId="35" fillId="0" borderId="0" xfId="0" applyFont="1" applyAlignment="1">
      <alignment horizontal="left" vertical="center"/>
    </xf>
    <xf numFmtId="0" fontId="33" fillId="0" borderId="0" xfId="0" applyFont="1"/>
    <xf numFmtId="0" fontId="36" fillId="0" borderId="0" xfId="0" applyFont="1" applyFill="1" applyAlignment="1">
      <alignment horizontal="center" wrapText="1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5" fillId="0" borderId="0" xfId="0" applyFont="1" applyAlignment="1"/>
    <xf numFmtId="0" fontId="0" fillId="0" borderId="0" xfId="0" applyBorder="1"/>
    <xf numFmtId="0" fontId="29" fillId="0" borderId="10" xfId="0" applyFont="1" applyBorder="1" applyAlignment="1">
      <alignment horizontal="center" vertical="center"/>
    </xf>
    <xf numFmtId="164" fontId="29" fillId="26" borderId="16" xfId="0" applyNumberFormat="1" applyFont="1" applyFill="1" applyBorder="1" applyAlignment="1">
      <alignment horizontal="right" wrapText="1"/>
    </xf>
    <xf numFmtId="10" fontId="18" fillId="0" borderId="0" xfId="0" applyNumberFormat="1" applyFont="1" applyBorder="1" applyAlignment="1">
      <alignment wrapText="1"/>
    </xf>
    <xf numFmtId="3" fontId="18" fillId="0" borderId="32" xfId="0" applyNumberFormat="1" applyFont="1" applyBorder="1" applyAlignment="1" applyProtection="1">
      <alignment vertical="center" wrapText="1"/>
      <protection hidden="1"/>
    </xf>
    <xf numFmtId="3" fontId="29" fillId="0" borderId="26" xfId="0" applyNumberFormat="1" applyFont="1" applyBorder="1" applyAlignment="1" applyProtection="1">
      <alignment vertical="center" wrapText="1"/>
      <protection hidden="1"/>
    </xf>
    <xf numFmtId="3" fontId="29" fillId="0" borderId="10" xfId="0" applyNumberFormat="1" applyFont="1" applyBorder="1" applyAlignment="1" applyProtection="1">
      <alignment vertical="center" wrapText="1"/>
      <protection hidden="1"/>
    </xf>
    <xf numFmtId="3" fontId="18" fillId="26" borderId="15" xfId="0" applyNumberFormat="1" applyFont="1" applyFill="1" applyBorder="1" applyAlignment="1">
      <alignment horizontal="right" wrapText="1"/>
    </xf>
    <xf numFmtId="3" fontId="18" fillId="26" borderId="37" xfId="0" applyNumberFormat="1" applyFont="1" applyFill="1" applyBorder="1" applyAlignment="1">
      <alignment horizontal="right" wrapText="1"/>
    </xf>
    <xf numFmtId="3" fontId="18" fillId="26" borderId="17" xfId="0" applyNumberFormat="1" applyFont="1" applyFill="1" applyBorder="1" applyAlignment="1">
      <alignment horizontal="right" wrapText="1"/>
    </xf>
    <xf numFmtId="3" fontId="29" fillId="26" borderId="10" xfId="0" applyNumberFormat="1" applyFont="1" applyFill="1" applyBorder="1" applyAlignment="1">
      <alignment horizontal="right" wrapText="1"/>
    </xf>
    <xf numFmtId="3" fontId="25" fillId="0" borderId="10" xfId="0" applyNumberFormat="1" applyFont="1" applyBorder="1" applyAlignment="1" applyProtection="1">
      <alignment vertical="center"/>
      <protection hidden="1"/>
    </xf>
    <xf numFmtId="3" fontId="0" fillId="0" borderId="10" xfId="0" applyNumberFormat="1" applyBorder="1"/>
    <xf numFmtId="3" fontId="0" fillId="0" borderId="10" xfId="0" applyNumberFormat="1" applyFill="1" applyBorder="1"/>
    <xf numFmtId="3" fontId="18" fillId="0" borderId="42" xfId="0" applyNumberFormat="1" applyFont="1" applyBorder="1" applyAlignment="1">
      <alignment wrapText="1"/>
    </xf>
    <xf numFmtId="3" fontId="18" fillId="0" borderId="43" xfId="0" applyNumberFormat="1" applyFont="1" applyBorder="1" applyAlignment="1">
      <alignment wrapText="1"/>
    </xf>
    <xf numFmtId="3" fontId="18" fillId="0" borderId="45" xfId="0" applyNumberFormat="1" applyFont="1" applyBorder="1" applyAlignment="1">
      <alignment wrapText="1"/>
    </xf>
    <xf numFmtId="3" fontId="18" fillId="26" borderId="33" xfId="0" applyNumberFormat="1" applyFont="1" applyFill="1" applyBorder="1" applyAlignment="1">
      <alignment horizontal="right" wrapText="1"/>
    </xf>
    <xf numFmtId="3" fontId="18" fillId="26" borderId="46" xfId="0" applyNumberFormat="1" applyFont="1" applyFill="1" applyBorder="1" applyAlignment="1">
      <alignment horizontal="right" wrapText="1"/>
    </xf>
    <xf numFmtId="3" fontId="18" fillId="26" borderId="32" xfId="0" applyNumberFormat="1" applyFont="1" applyFill="1" applyBorder="1" applyAlignment="1">
      <alignment horizontal="right" wrapText="1"/>
    </xf>
    <xf numFmtId="3" fontId="18" fillId="26" borderId="0" xfId="0" applyNumberFormat="1" applyFont="1" applyFill="1" applyBorder="1" applyAlignment="1">
      <alignment horizontal="right" wrapText="1"/>
    </xf>
    <xf numFmtId="3" fontId="29" fillId="26" borderId="16" xfId="0" applyNumberFormat="1" applyFont="1" applyFill="1" applyBorder="1" applyAlignment="1">
      <alignment horizontal="right" wrapText="1"/>
    </xf>
    <xf numFmtId="3" fontId="18" fillId="26" borderId="44" xfId="0" applyNumberFormat="1" applyFont="1" applyFill="1" applyBorder="1" applyAlignment="1">
      <alignment horizontal="right" wrapText="1"/>
    </xf>
    <xf numFmtId="3" fontId="18" fillId="26" borderId="35" xfId="0" applyNumberFormat="1" applyFont="1" applyFill="1" applyBorder="1" applyAlignment="1">
      <alignment horizontal="right" wrapText="1"/>
    </xf>
    <xf numFmtId="3" fontId="18" fillId="0" borderId="12" xfId="0" applyNumberFormat="1" applyFont="1" applyBorder="1" applyAlignment="1">
      <alignment wrapText="1"/>
    </xf>
    <xf numFmtId="3" fontId="18" fillId="0" borderId="36" xfId="0" applyNumberFormat="1" applyFont="1" applyBorder="1" applyAlignment="1">
      <alignment wrapText="1"/>
    </xf>
    <xf numFmtId="3" fontId="18" fillId="0" borderId="28" xfId="0" applyNumberFormat="1" applyFont="1" applyBorder="1" applyAlignment="1">
      <alignment wrapText="1"/>
    </xf>
    <xf numFmtId="3" fontId="18" fillId="0" borderId="38" xfId="0" applyNumberFormat="1" applyFont="1" applyFill="1" applyBorder="1" applyAlignment="1">
      <alignment horizontal="right" wrapText="1"/>
    </xf>
    <xf numFmtId="3" fontId="18" fillId="0" borderId="39" xfId="0" applyNumberFormat="1" applyFont="1" applyFill="1" applyBorder="1" applyAlignment="1">
      <alignment horizontal="right" wrapText="1"/>
    </xf>
    <xf numFmtId="3" fontId="18" fillId="0" borderId="32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3" fontId="29" fillId="26" borderId="34" xfId="0" applyNumberFormat="1" applyFont="1" applyFill="1" applyBorder="1" applyAlignment="1">
      <alignment horizontal="right" wrapText="1"/>
    </xf>
    <xf numFmtId="3" fontId="18" fillId="26" borderId="48" xfId="0" applyNumberFormat="1" applyFont="1" applyFill="1" applyBorder="1" applyAlignment="1">
      <alignment horizontal="right" wrapText="1"/>
    </xf>
    <xf numFmtId="164" fontId="18" fillId="0" borderId="42" xfId="0" applyNumberFormat="1" applyFont="1" applyBorder="1" applyAlignment="1">
      <alignment wrapText="1"/>
    </xf>
    <xf numFmtId="164" fontId="18" fillId="0" borderId="43" xfId="0" applyNumberFormat="1" applyFont="1" applyBorder="1" applyAlignment="1">
      <alignment wrapText="1"/>
    </xf>
    <xf numFmtId="164" fontId="18" fillId="0" borderId="45" xfId="0" applyNumberFormat="1" applyFont="1" applyBorder="1" applyAlignment="1">
      <alignment wrapText="1"/>
    </xf>
    <xf numFmtId="164" fontId="18" fillId="26" borderId="33" xfId="0" applyNumberFormat="1" applyFont="1" applyFill="1" applyBorder="1" applyAlignment="1">
      <alignment horizontal="right" wrapText="1"/>
    </xf>
    <xf numFmtId="164" fontId="18" fillId="26" borderId="46" xfId="0" applyNumberFormat="1" applyFont="1" applyFill="1" applyBorder="1" applyAlignment="1">
      <alignment horizontal="right" wrapText="1"/>
    </xf>
    <xf numFmtId="164" fontId="18" fillId="26" borderId="35" xfId="0" applyNumberFormat="1" applyFont="1" applyFill="1" applyBorder="1" applyAlignment="1">
      <alignment horizontal="right" wrapText="1"/>
    </xf>
    <xf numFmtId="164" fontId="18" fillId="26" borderId="0" xfId="0" applyNumberFormat="1" applyFont="1" applyFill="1" applyBorder="1" applyAlignment="1">
      <alignment horizontal="right" wrapText="1"/>
    </xf>
    <xf numFmtId="164" fontId="18" fillId="26" borderId="48" xfId="0" applyNumberFormat="1" applyFont="1" applyFill="1" applyBorder="1" applyAlignment="1">
      <alignment horizontal="right" wrapText="1"/>
    </xf>
    <xf numFmtId="0" fontId="29" fillId="0" borderId="13" xfId="0" applyFont="1" applyFill="1" applyBorder="1" applyAlignment="1">
      <alignment wrapText="1"/>
    </xf>
    <xf numFmtId="0" fontId="29" fillId="30" borderId="10" xfId="0" applyFont="1" applyFill="1" applyBorder="1"/>
    <xf numFmtId="0" fontId="29" fillId="0" borderId="10" xfId="0" applyFont="1" applyBorder="1" applyAlignment="1">
      <alignment horizontal="center" vertical="center" wrapText="1"/>
    </xf>
    <xf numFmtId="0" fontId="29" fillId="0" borderId="0" xfId="0" applyFont="1"/>
    <xf numFmtId="165" fontId="29" fillId="30" borderId="10" xfId="0" applyNumberFormat="1" applyFont="1" applyFill="1" applyBorder="1"/>
    <xf numFmtId="0" fontId="0" fillId="30" borderId="0" xfId="0" applyFill="1" applyBorder="1"/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 applyProtection="1">
      <alignment horizontal="center" vertical="top" wrapText="1"/>
      <protection hidden="1"/>
    </xf>
    <xf numFmtId="0" fontId="27" fillId="25" borderId="10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9" fillId="24" borderId="31" xfId="0" applyFont="1" applyFill="1" applyBorder="1" applyAlignment="1">
      <alignment wrapText="1"/>
    </xf>
    <xf numFmtId="0" fontId="29" fillId="0" borderId="10" xfId="0" applyFont="1" applyBorder="1"/>
    <xf numFmtId="0" fontId="27" fillId="25" borderId="1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wrapText="1"/>
    </xf>
    <xf numFmtId="0" fontId="34" fillId="29" borderId="10" xfId="0" applyFont="1" applyFill="1" applyBorder="1" applyAlignment="1">
      <alignment vertical="center"/>
    </xf>
    <xf numFmtId="0" fontId="34" fillId="29" borderId="11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3" fontId="18" fillId="26" borderId="14" xfId="0" applyNumberFormat="1" applyFont="1" applyFill="1" applyBorder="1" applyAlignment="1">
      <alignment horizontal="right" wrapText="1"/>
    </xf>
    <xf numFmtId="3" fontId="18" fillId="26" borderId="15" xfId="0" applyNumberFormat="1" applyFont="1" applyFill="1" applyBorder="1" applyAlignment="1">
      <alignment horizontal="right" wrapText="1"/>
    </xf>
    <xf numFmtId="3" fontId="18" fillId="26" borderId="37" xfId="0" applyNumberFormat="1" applyFont="1" applyFill="1" applyBorder="1" applyAlignment="1">
      <alignment horizontal="right" wrapText="1"/>
    </xf>
    <xf numFmtId="3" fontId="18" fillId="26" borderId="33" xfId="0" applyNumberFormat="1" applyFont="1" applyFill="1" applyBorder="1" applyAlignment="1">
      <alignment horizontal="right" wrapText="1"/>
    </xf>
    <xf numFmtId="3" fontId="18" fillId="26" borderId="46" xfId="0" applyNumberFormat="1" applyFont="1" applyFill="1" applyBorder="1" applyAlignment="1">
      <alignment horizontal="right" wrapText="1"/>
    </xf>
    <xf numFmtId="3" fontId="18" fillId="26" borderId="32" xfId="0" applyNumberFormat="1" applyFont="1" applyFill="1" applyBorder="1" applyAlignment="1">
      <alignment horizontal="right" wrapText="1"/>
    </xf>
    <xf numFmtId="3" fontId="18" fillId="0" borderId="38" xfId="0" applyNumberFormat="1" applyFont="1" applyFill="1" applyBorder="1" applyAlignment="1">
      <alignment horizontal="right" wrapText="1"/>
    </xf>
    <xf numFmtId="164" fontId="18" fillId="26" borderId="33" xfId="0" applyNumberFormat="1" applyFont="1" applyFill="1" applyBorder="1" applyAlignment="1">
      <alignment horizontal="right" wrapText="1"/>
    </xf>
    <xf numFmtId="164" fontId="18" fillId="26" borderId="46" xfId="0" applyNumberFormat="1" applyFont="1" applyFill="1" applyBorder="1" applyAlignment="1">
      <alignment horizontal="right" wrapText="1"/>
    </xf>
    <xf numFmtId="0" fontId="27" fillId="25" borderId="50" xfId="0" applyFont="1" applyFill="1" applyBorder="1" applyAlignment="1">
      <alignment horizontal="center" vertical="center" wrapText="1"/>
    </xf>
    <xf numFmtId="0" fontId="27" fillId="25" borderId="51" xfId="0" applyFont="1" applyFill="1" applyBorder="1" applyAlignment="1">
      <alignment horizontal="center" vertical="center" wrapText="1"/>
    </xf>
    <xf numFmtId="0" fontId="27" fillId="25" borderId="52" xfId="0" applyFont="1" applyFill="1" applyBorder="1" applyAlignment="1">
      <alignment horizontal="center" vertical="center" wrapText="1"/>
    </xf>
    <xf numFmtId="0" fontId="34" fillId="29" borderId="12" xfId="37" applyFont="1" applyFill="1" applyBorder="1" applyAlignment="1">
      <alignment vertical="center"/>
    </xf>
    <xf numFmtId="0" fontId="34" fillId="29" borderId="36" xfId="37" applyFont="1" applyFill="1" applyBorder="1" applyAlignment="1">
      <alignment vertical="center"/>
    </xf>
    <xf numFmtId="0" fontId="34" fillId="29" borderId="12" xfId="37" applyFont="1" applyFill="1" applyBorder="1" applyAlignment="1">
      <alignment vertical="center"/>
    </xf>
    <xf numFmtId="0" fontId="34" fillId="29" borderId="11" xfId="37" applyFont="1" applyFill="1" applyBorder="1" applyAlignment="1">
      <alignment vertical="center"/>
    </xf>
    <xf numFmtId="0" fontId="34" fillId="29" borderId="36" xfId="37" applyFont="1" applyFill="1" applyBorder="1" applyAlignment="1">
      <alignment vertical="center"/>
    </xf>
    <xf numFmtId="0" fontId="34" fillId="29" borderId="12" xfId="37" applyFont="1" applyFill="1" applyBorder="1" applyAlignment="1">
      <alignment vertical="center"/>
    </xf>
    <xf numFmtId="0" fontId="34" fillId="29" borderId="11" xfId="37" applyFont="1" applyFill="1" applyBorder="1" applyAlignment="1">
      <alignment vertical="center"/>
    </xf>
    <xf numFmtId="0" fontId="34" fillId="29" borderId="36" xfId="37" applyFont="1" applyFill="1" applyBorder="1" applyAlignment="1">
      <alignment vertical="center"/>
    </xf>
    <xf numFmtId="3" fontId="5" fillId="30" borderId="33" xfId="2" applyNumberFormat="1" applyFill="1" applyBorder="1" applyAlignment="1">
      <alignment horizontal="right" wrapText="1"/>
    </xf>
    <xf numFmtId="3" fontId="18" fillId="30" borderId="33" xfId="0" applyNumberFormat="1" applyFont="1" applyFill="1" applyBorder="1" applyAlignment="1">
      <alignment horizontal="right" wrapText="1"/>
    </xf>
    <xf numFmtId="3" fontId="7" fillId="30" borderId="33" xfId="25" applyNumberFormat="1" applyFill="1" applyBorder="1" applyAlignment="1">
      <alignment horizontal="right" wrapText="1"/>
    </xf>
    <xf numFmtId="3" fontId="7" fillId="30" borderId="26" xfId="25" applyNumberFormat="1" applyFill="1" applyBorder="1" applyAlignment="1" applyProtection="1">
      <alignment vertical="center" wrapText="1"/>
      <protection hidden="1"/>
    </xf>
    <xf numFmtId="3" fontId="29" fillId="30" borderId="26" xfId="0" applyNumberFormat="1" applyFont="1" applyFill="1" applyBorder="1" applyAlignment="1" applyProtection="1">
      <alignment vertical="center" wrapText="1"/>
      <protection hidden="1"/>
    </xf>
    <xf numFmtId="0" fontId="29" fillId="30" borderId="0" xfId="0" applyFont="1" applyFill="1" applyBorder="1" applyAlignment="1" applyProtection="1">
      <alignment vertical="center" wrapText="1"/>
      <protection hidden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/>
    <xf numFmtId="0" fontId="39" fillId="0" borderId="0" xfId="0" applyFont="1" applyBorder="1" applyAlignment="1"/>
    <xf numFmtId="0" fontId="39" fillId="0" borderId="0" xfId="0" applyFont="1" applyFill="1" applyBorder="1" applyAlignment="1"/>
    <xf numFmtId="0" fontId="38" fillId="24" borderId="14" xfId="0" applyFont="1" applyFill="1" applyBorder="1" applyAlignment="1">
      <alignment vertical="center"/>
    </xf>
    <xf numFmtId="3" fontId="39" fillId="26" borderId="15" xfId="0" applyNumberFormat="1" applyFont="1" applyFill="1" applyBorder="1" applyAlignment="1">
      <alignment horizontal="right" wrapText="1"/>
    </xf>
    <xf numFmtId="0" fontId="38" fillId="24" borderId="15" xfId="0" applyFont="1" applyFill="1" applyBorder="1" applyAlignment="1">
      <alignment vertical="center"/>
    </xf>
    <xf numFmtId="3" fontId="39" fillId="0" borderId="15" xfId="0" applyNumberFormat="1" applyFont="1" applyBorder="1" applyAlignment="1" applyProtection="1">
      <alignment vertical="center"/>
      <protection hidden="1"/>
    </xf>
    <xf numFmtId="3" fontId="39" fillId="0" borderId="36" xfId="0" applyNumberFormat="1" applyFont="1" applyBorder="1" applyAlignment="1" applyProtection="1">
      <alignment vertical="center"/>
      <protection hidden="1"/>
    </xf>
    <xf numFmtId="3" fontId="39" fillId="0" borderId="40" xfId="0" applyNumberFormat="1" applyFont="1" applyBorder="1" applyAlignment="1" applyProtection="1">
      <alignment vertical="center"/>
      <protection hidden="1"/>
    </xf>
    <xf numFmtId="3" fontId="39" fillId="0" borderId="30" xfId="0" applyNumberFormat="1" applyFont="1" applyBorder="1" applyAlignment="1" applyProtection="1">
      <alignment vertical="center"/>
      <protection hidden="1"/>
    </xf>
    <xf numFmtId="3" fontId="40" fillId="30" borderId="15" xfId="25" applyNumberFormat="1" applyFont="1" applyFill="1" applyBorder="1" applyAlignment="1">
      <alignment horizontal="right" wrapText="1"/>
    </xf>
    <xf numFmtId="3" fontId="39" fillId="30" borderId="40" xfId="0" applyNumberFormat="1" applyFont="1" applyFill="1" applyBorder="1" applyAlignment="1" applyProtection="1">
      <alignment vertical="center"/>
      <protection hidden="1"/>
    </xf>
    <xf numFmtId="3" fontId="39" fillId="30" borderId="15" xfId="0" applyNumberFormat="1" applyFont="1" applyFill="1" applyBorder="1" applyAlignment="1" applyProtection="1">
      <alignment vertical="center"/>
      <protection hidden="1"/>
    </xf>
    <xf numFmtId="3" fontId="40" fillId="30" borderId="15" xfId="25" applyNumberFormat="1" applyFont="1" applyFill="1" applyBorder="1" applyAlignment="1" applyProtection="1">
      <alignment vertical="center"/>
      <protection hidden="1"/>
    </xf>
    <xf numFmtId="3" fontId="39" fillId="30" borderId="15" xfId="0" applyNumberFormat="1" applyFont="1" applyFill="1" applyBorder="1" applyAlignment="1">
      <alignment horizontal="right" wrapText="1"/>
    </xf>
    <xf numFmtId="0" fontId="38" fillId="24" borderId="17" xfId="0" applyFont="1" applyFill="1" applyBorder="1" applyAlignment="1">
      <alignment vertical="center"/>
    </xf>
    <xf numFmtId="3" fontId="39" fillId="0" borderId="37" xfId="0" applyNumberFormat="1" applyFont="1" applyBorder="1" applyAlignment="1" applyProtection="1">
      <alignment vertical="center"/>
      <protection hidden="1"/>
    </xf>
    <xf numFmtId="3" fontId="39" fillId="0" borderId="11" xfId="0" applyNumberFormat="1" applyFont="1" applyBorder="1" applyAlignment="1" applyProtection="1">
      <alignment vertical="center"/>
      <protection hidden="1"/>
    </xf>
    <xf numFmtId="3" fontId="39" fillId="0" borderId="41" xfId="0" applyNumberFormat="1" applyFont="1" applyBorder="1" applyAlignment="1" applyProtection="1">
      <alignment vertical="center"/>
      <protection hidden="1"/>
    </xf>
    <xf numFmtId="3" fontId="39" fillId="0" borderId="53" xfId="0" applyNumberFormat="1" applyFont="1" applyBorder="1" applyAlignment="1" applyProtection="1">
      <alignment vertical="center"/>
      <protection hidden="1"/>
    </xf>
    <xf numFmtId="0" fontId="38" fillId="24" borderId="10" xfId="0" applyFont="1" applyFill="1" applyBorder="1" applyAlignment="1">
      <alignment vertical="center"/>
    </xf>
    <xf numFmtId="3" fontId="38" fillId="0" borderId="26" xfId="0" applyNumberFormat="1" applyFont="1" applyBorder="1" applyAlignment="1" applyProtection="1">
      <alignment vertical="center"/>
      <protection hidden="1"/>
    </xf>
    <xf numFmtId="3" fontId="38" fillId="30" borderId="26" xfId="0" applyNumberFormat="1" applyFont="1" applyFill="1" applyBorder="1" applyAlignment="1" applyProtection="1">
      <alignment vertical="center"/>
      <protection hidden="1"/>
    </xf>
    <xf numFmtId="3" fontId="38" fillId="0" borderId="10" xfId="0" applyNumberFormat="1" applyFont="1" applyBorder="1" applyAlignment="1" applyProtection="1">
      <alignment vertical="center"/>
      <protection hidden="1"/>
    </xf>
    <xf numFmtId="0" fontId="38" fillId="0" borderId="10" xfId="0" applyFont="1" applyBorder="1" applyAlignment="1">
      <alignment horizontal="center" vertical="center"/>
    </xf>
    <xf numFmtId="0" fontId="39" fillId="0" borderId="0" xfId="0" applyFont="1"/>
    <xf numFmtId="0" fontId="38" fillId="24" borderId="14" xfId="0" applyFont="1" applyFill="1" applyBorder="1" applyAlignment="1">
      <alignment wrapText="1"/>
    </xf>
    <xf numFmtId="3" fontId="39" fillId="26" borderId="14" xfId="0" applyNumberFormat="1" applyFont="1" applyFill="1" applyBorder="1" applyAlignment="1">
      <alignment horizontal="right" wrapText="1"/>
    </xf>
    <xf numFmtId="3" fontId="39" fillId="26" borderId="28" xfId="0" applyNumberFormat="1" applyFont="1" applyFill="1" applyBorder="1" applyAlignment="1">
      <alignment horizontal="right" wrapText="1"/>
    </xf>
    <xf numFmtId="164" fontId="39" fillId="26" borderId="14" xfId="0" applyNumberFormat="1" applyFont="1" applyFill="1" applyBorder="1" applyAlignment="1">
      <alignment horizontal="right" wrapText="1"/>
    </xf>
    <xf numFmtId="0" fontId="38" fillId="24" borderId="15" xfId="0" applyFont="1" applyFill="1" applyBorder="1" applyAlignment="1">
      <alignment wrapText="1"/>
    </xf>
    <xf numFmtId="164" fontId="39" fillId="26" borderId="15" xfId="0" applyNumberFormat="1" applyFont="1" applyFill="1" applyBorder="1" applyAlignment="1">
      <alignment horizontal="right" wrapText="1"/>
    </xf>
    <xf numFmtId="0" fontId="38" fillId="24" borderId="17" xfId="0" applyFont="1" applyFill="1" applyBorder="1" applyAlignment="1">
      <alignment wrapText="1"/>
    </xf>
    <xf numFmtId="3" fontId="39" fillId="26" borderId="37" xfId="0" applyNumberFormat="1" applyFont="1" applyFill="1" applyBorder="1" applyAlignment="1">
      <alignment horizontal="right" wrapText="1"/>
    </xf>
    <xf numFmtId="3" fontId="39" fillId="26" borderId="17" xfId="0" applyNumberFormat="1" applyFont="1" applyFill="1" applyBorder="1" applyAlignment="1">
      <alignment horizontal="right" wrapText="1"/>
    </xf>
    <xf numFmtId="0" fontId="38" fillId="24" borderId="18" xfId="0" applyFont="1" applyFill="1" applyBorder="1" applyAlignment="1">
      <alignment wrapText="1"/>
    </xf>
    <xf numFmtId="3" fontId="38" fillId="26" borderId="26" xfId="0" applyNumberFormat="1" applyFont="1" applyFill="1" applyBorder="1" applyAlignment="1">
      <alignment horizontal="right" wrapText="1"/>
    </xf>
    <xf numFmtId="164" fontId="38" fillId="26" borderId="26" xfId="0" applyNumberFormat="1" applyFont="1" applyFill="1" applyBorder="1" applyAlignment="1">
      <alignment horizontal="right" wrapText="1"/>
    </xf>
    <xf numFmtId="3" fontId="38" fillId="26" borderId="10" xfId="0" applyNumberFormat="1" applyFont="1" applyFill="1" applyBorder="1" applyAlignment="1">
      <alignment horizontal="right" wrapText="1"/>
    </xf>
    <xf numFmtId="3" fontId="38" fillId="30" borderId="26" xfId="25" applyNumberFormat="1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>
      <alignment horizontal="center" wrapText="1"/>
    </xf>
    <xf numFmtId="0" fontId="39" fillId="0" borderId="0" xfId="0" applyFont="1" applyFill="1" applyBorder="1"/>
    <xf numFmtId="0" fontId="38" fillId="24" borderId="29" xfId="0" applyFont="1" applyFill="1" applyBorder="1" applyAlignment="1">
      <alignment wrapText="1"/>
    </xf>
    <xf numFmtId="3" fontId="39" fillId="0" borderId="14" xfId="0" applyNumberFormat="1" applyFont="1" applyFill="1" applyBorder="1" applyAlignment="1">
      <alignment horizontal="right" wrapText="1"/>
    </xf>
    <xf numFmtId="0" fontId="38" fillId="24" borderId="30" xfId="0" applyFont="1" applyFill="1" applyBorder="1" applyAlignment="1">
      <alignment wrapText="1"/>
    </xf>
    <xf numFmtId="3" fontId="39" fillId="0" borderId="15" xfId="0" applyNumberFormat="1" applyFont="1" applyFill="1" applyBorder="1" applyAlignment="1">
      <alignment horizontal="right" wrapText="1"/>
    </xf>
    <xf numFmtId="0" fontId="38" fillId="24" borderId="31" xfId="0" applyFont="1" applyFill="1" applyBorder="1" applyAlignment="1">
      <alignment wrapText="1"/>
    </xf>
    <xf numFmtId="3" fontId="39" fillId="0" borderId="37" xfId="0" applyNumberFormat="1" applyFont="1" applyFill="1" applyBorder="1" applyAlignment="1">
      <alignment horizontal="right" wrapText="1"/>
    </xf>
    <xf numFmtId="3" fontId="39" fillId="0" borderId="17" xfId="0" applyNumberFormat="1" applyFont="1" applyFill="1" applyBorder="1" applyAlignment="1">
      <alignment horizontal="right" wrapText="1"/>
    </xf>
    <xf numFmtId="0" fontId="38" fillId="26" borderId="26" xfId="0" applyFont="1" applyFill="1" applyBorder="1" applyAlignment="1">
      <alignment horizontal="right" wrapText="1"/>
    </xf>
    <xf numFmtId="0" fontId="38" fillId="26" borderId="1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/>
    <xf numFmtId="0" fontId="38" fillId="27" borderId="19" xfId="0" applyFont="1" applyFill="1" applyBorder="1" applyAlignment="1">
      <alignment vertical="center"/>
    </xf>
    <xf numFmtId="0" fontId="38" fillId="27" borderId="20" xfId="0" applyFont="1" applyFill="1" applyBorder="1" applyAlignment="1">
      <alignment vertical="center"/>
    </xf>
    <xf numFmtId="0" fontId="38" fillId="0" borderId="0" xfId="0" applyFont="1"/>
    <xf numFmtId="0" fontId="38" fillId="24" borderId="14" xfId="0" applyFont="1" applyFill="1" applyBorder="1"/>
    <xf numFmtId="3" fontId="39" fillId="0" borderId="14" xfId="0" applyNumberFormat="1" applyFont="1" applyBorder="1"/>
    <xf numFmtId="164" fontId="39" fillId="0" borderId="0" xfId="0" applyNumberFormat="1" applyFont="1"/>
    <xf numFmtId="164" fontId="39" fillId="0" borderId="14" xfId="0" applyNumberFormat="1" applyFont="1" applyBorder="1"/>
    <xf numFmtId="0" fontId="38" fillId="24" borderId="15" xfId="0" applyFont="1" applyFill="1" applyBorder="1"/>
    <xf numFmtId="3" fontId="39" fillId="0" borderId="15" xfId="0" applyNumberFormat="1" applyFont="1" applyBorder="1"/>
    <xf numFmtId="164" fontId="39" fillId="0" borderId="15" xfId="0" applyNumberFormat="1" applyFont="1" applyBorder="1"/>
    <xf numFmtId="0" fontId="38" fillId="24" borderId="17" xfId="0" applyFont="1" applyFill="1" applyBorder="1"/>
    <xf numFmtId="3" fontId="39" fillId="0" borderId="37" xfId="0" applyNumberFormat="1" applyFont="1" applyBorder="1"/>
    <xf numFmtId="164" fontId="39" fillId="0" borderId="37" xfId="0" applyNumberFormat="1" applyFont="1" applyBorder="1"/>
    <xf numFmtId="3" fontId="38" fillId="0" borderId="26" xfId="0" applyNumberFormat="1" applyFont="1" applyBorder="1"/>
    <xf numFmtId="164" fontId="38" fillId="0" borderId="26" xfId="0" applyNumberFormat="1" applyFont="1" applyBorder="1"/>
    <xf numFmtId="3" fontId="38" fillId="0" borderId="10" xfId="0" applyNumberFormat="1" applyFont="1" applyBorder="1"/>
    <xf numFmtId="0" fontId="38" fillId="0" borderId="0" xfId="0" applyFont="1" applyBorder="1"/>
    <xf numFmtId="164" fontId="38" fillId="0" borderId="0" xfId="0" applyNumberFormat="1" applyFont="1" applyBorder="1"/>
    <xf numFmtId="0" fontId="38" fillId="24" borderId="21" xfId="0" applyFont="1" applyFill="1" applyBorder="1"/>
    <xf numFmtId="3" fontId="39" fillId="0" borderId="14" xfId="0" applyNumberFormat="1" applyFont="1" applyFill="1" applyBorder="1" applyAlignment="1">
      <alignment horizontal="right"/>
    </xf>
    <xf numFmtId="0" fontId="38" fillId="24" borderId="22" xfId="0" applyFont="1" applyFill="1" applyBorder="1"/>
    <xf numFmtId="3" fontId="39" fillId="0" borderId="15" xfId="0" applyNumberFormat="1" applyFont="1" applyFill="1" applyBorder="1" applyAlignment="1">
      <alignment horizontal="right"/>
    </xf>
    <xf numFmtId="3" fontId="39" fillId="0" borderId="15" xfId="0" applyNumberFormat="1" applyFont="1" applyFill="1" applyBorder="1"/>
    <xf numFmtId="0" fontId="38" fillId="24" borderId="23" xfId="0" applyFont="1" applyFill="1" applyBorder="1"/>
    <xf numFmtId="3" fontId="39" fillId="0" borderId="37" xfId="0" applyNumberFormat="1" applyFont="1" applyFill="1" applyBorder="1"/>
    <xf numFmtId="3" fontId="39" fillId="0" borderId="0" xfId="0" applyNumberFormat="1" applyFont="1" applyBorder="1"/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8" fillId="27" borderId="28" xfId="0" applyFont="1" applyFill="1" applyBorder="1" applyAlignment="1">
      <alignment vertical="center"/>
    </xf>
    <xf numFmtId="3" fontId="39" fillId="0" borderId="30" xfId="0" applyNumberFormat="1" applyFont="1" applyFill="1" applyBorder="1" applyAlignment="1">
      <alignment horizontal="right" wrapText="1"/>
    </xf>
    <xf numFmtId="0" fontId="38" fillId="27" borderId="15" xfId="0" applyFont="1" applyFill="1" applyBorder="1" applyAlignment="1">
      <alignment vertical="center"/>
    </xf>
    <xf numFmtId="3" fontId="39" fillId="0" borderId="36" xfId="0" applyNumberFormat="1" applyFont="1" applyFill="1" applyBorder="1" applyAlignment="1">
      <alignment horizontal="right" wrapText="1"/>
    </xf>
    <xf numFmtId="0" fontId="39" fillId="0" borderId="15" xfId="0" applyFont="1" applyBorder="1"/>
    <xf numFmtId="0" fontId="39" fillId="0" borderId="30" xfId="0" applyFont="1" applyBorder="1"/>
    <xf numFmtId="3" fontId="39" fillId="0" borderId="43" xfId="0" applyNumberFormat="1" applyFont="1" applyFill="1" applyBorder="1" applyAlignment="1">
      <alignment horizontal="right" wrapText="1"/>
    </xf>
    <xf numFmtId="0" fontId="38" fillId="27" borderId="17" xfId="0" applyFont="1" applyFill="1" applyBorder="1" applyAlignment="1">
      <alignment vertical="center"/>
    </xf>
    <xf numFmtId="3" fontId="39" fillId="0" borderId="53" xfId="0" applyNumberFormat="1" applyFont="1" applyFill="1" applyBorder="1" applyAlignment="1">
      <alignment horizontal="right" wrapText="1"/>
    </xf>
    <xf numFmtId="0" fontId="39" fillId="0" borderId="0" xfId="0" applyFont="1" applyProtection="1">
      <protection hidden="1"/>
    </xf>
    <xf numFmtId="0" fontId="39" fillId="0" borderId="0" xfId="0" applyFont="1" applyAlignment="1">
      <alignment wrapText="1"/>
    </xf>
    <xf numFmtId="0" fontId="38" fillId="24" borderId="24" xfId="0" applyFont="1" applyFill="1" applyBorder="1" applyAlignment="1">
      <alignment wrapText="1"/>
    </xf>
    <xf numFmtId="164" fontId="39" fillId="0" borderId="15" xfId="0" applyNumberFormat="1" applyFont="1" applyFill="1" applyBorder="1" applyAlignment="1">
      <alignment horizontal="right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right" wrapText="1"/>
    </xf>
    <xf numFmtId="8" fontId="39" fillId="0" borderId="0" xfId="0" applyNumberFormat="1" applyFont="1" applyFill="1" applyBorder="1" applyAlignment="1">
      <alignment horizontal="right" wrapText="1"/>
    </xf>
    <xf numFmtId="0" fontId="38" fillId="24" borderId="49" xfId="0" applyFont="1" applyFill="1" applyBorder="1" applyAlignment="1">
      <alignment wrapText="1"/>
    </xf>
    <xf numFmtId="0" fontId="38" fillId="24" borderId="20" xfId="0" applyFont="1" applyFill="1" applyBorder="1" applyAlignment="1">
      <alignment wrapText="1"/>
    </xf>
    <xf numFmtId="0" fontId="38" fillId="24" borderId="25" xfId="0" applyFont="1" applyFill="1" applyBorder="1" applyAlignment="1">
      <alignment wrapText="1"/>
    </xf>
    <xf numFmtId="3" fontId="38" fillId="26" borderId="27" xfId="0" applyNumberFormat="1" applyFont="1" applyFill="1" applyBorder="1" applyAlignment="1">
      <alignment horizontal="right" wrapText="1"/>
    </xf>
    <xf numFmtId="164" fontId="38" fillId="26" borderId="27" xfId="0" applyNumberFormat="1" applyFont="1" applyFill="1" applyBorder="1" applyAlignment="1">
      <alignment horizontal="right" wrapText="1"/>
    </xf>
    <xf numFmtId="3" fontId="38" fillId="26" borderId="47" xfId="0" applyNumberFormat="1" applyFont="1" applyFill="1" applyBorder="1" applyAlignment="1">
      <alignment horizontal="right" wrapText="1"/>
    </xf>
    <xf numFmtId="0" fontId="38" fillId="26" borderId="0" xfId="0" applyFont="1" applyFill="1" applyBorder="1" applyAlignment="1">
      <alignment wrapText="1"/>
    </xf>
    <xf numFmtId="0" fontId="38" fillId="26" borderId="0" xfId="0" applyFont="1" applyFill="1" applyBorder="1" applyAlignment="1">
      <alignment horizontal="right" wrapText="1"/>
    </xf>
    <xf numFmtId="8" fontId="38" fillId="26" borderId="0" xfId="0" applyNumberFormat="1" applyFont="1" applyFill="1" applyBorder="1" applyAlignment="1">
      <alignment horizontal="right" wrapText="1"/>
    </xf>
    <xf numFmtId="0" fontId="38" fillId="24" borderId="28" xfId="0" applyFont="1" applyFill="1" applyBorder="1" applyAlignment="1">
      <alignment wrapText="1"/>
    </xf>
    <xf numFmtId="3" fontId="39" fillId="0" borderId="28" xfId="0" applyNumberFormat="1" applyFont="1" applyFill="1" applyBorder="1" applyAlignment="1">
      <alignment horizontal="right" wrapText="1"/>
    </xf>
    <xf numFmtId="3" fontId="39" fillId="0" borderId="0" xfId="0" applyNumberFormat="1" applyFont="1"/>
    <xf numFmtId="3" fontId="38" fillId="0" borderId="10" xfId="0" applyNumberFormat="1" applyFont="1" applyFill="1" applyBorder="1" applyAlignment="1">
      <alignment horizontal="right" wrapText="1"/>
    </xf>
    <xf numFmtId="0" fontId="39" fillId="0" borderId="0" xfId="0" applyFont="1" applyFill="1"/>
    <xf numFmtId="0" fontId="38" fillId="24" borderId="10" xfId="0" applyFont="1" applyFill="1" applyBorder="1" applyAlignment="1">
      <alignment wrapText="1"/>
    </xf>
    <xf numFmtId="0" fontId="38" fillId="27" borderId="25" xfId="0" applyFont="1" applyFill="1" applyBorder="1" applyAlignment="1">
      <alignment vertical="center"/>
    </xf>
    <xf numFmtId="0" fontId="38" fillId="24" borderId="10" xfId="0" applyFont="1" applyFill="1" applyBorder="1"/>
    <xf numFmtId="3" fontId="38" fillId="26" borderId="54" xfId="0" applyNumberFormat="1" applyFont="1" applyFill="1" applyBorder="1" applyAlignment="1">
      <alignment horizontal="right" wrapText="1"/>
    </xf>
    <xf numFmtId="0" fontId="0" fillId="0" borderId="10" xfId="0" applyBorder="1"/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horizontal="left" vertical="center" wrapText="1"/>
    </xf>
    <xf numFmtId="0" fontId="38" fillId="24" borderId="29" xfId="0" applyFont="1" applyFill="1" applyBorder="1" applyAlignment="1">
      <alignment vertical="center" wrapText="1"/>
    </xf>
    <xf numFmtId="3" fontId="39" fillId="26" borderId="33" xfId="0" applyNumberFormat="1" applyFont="1" applyFill="1" applyBorder="1" applyAlignment="1">
      <alignment horizontal="right" wrapText="1"/>
    </xf>
    <xf numFmtId="0" fontId="38" fillId="24" borderId="30" xfId="0" applyFont="1" applyFill="1" applyBorder="1" applyAlignment="1">
      <alignment vertical="center" wrapText="1"/>
    </xf>
    <xf numFmtId="3" fontId="39" fillId="0" borderId="0" xfId="0" applyNumberFormat="1" applyFont="1" applyBorder="1" applyAlignment="1">
      <alignment wrapText="1"/>
    </xf>
    <xf numFmtId="3" fontId="40" fillId="30" borderId="33" xfId="25" applyNumberFormat="1" applyFont="1" applyFill="1" applyBorder="1" applyAlignment="1">
      <alignment horizontal="right" wrapText="1"/>
    </xf>
    <xf numFmtId="3" fontId="39" fillId="30" borderId="33" xfId="0" applyNumberFormat="1" applyFont="1" applyFill="1" applyBorder="1" applyAlignment="1">
      <alignment horizontal="right" wrapText="1"/>
    </xf>
    <xf numFmtId="10" fontId="39" fillId="0" borderId="0" xfId="0" applyNumberFormat="1" applyFont="1" applyBorder="1" applyAlignment="1">
      <alignment wrapText="1"/>
    </xf>
    <xf numFmtId="3" fontId="39" fillId="26" borderId="30" xfId="0" applyNumberFormat="1" applyFont="1" applyFill="1" applyBorder="1" applyAlignment="1">
      <alignment horizontal="right" wrapText="1"/>
    </xf>
    <xf numFmtId="0" fontId="39" fillId="0" borderId="43" xfId="0" applyFont="1" applyBorder="1" applyAlignment="1">
      <alignment wrapText="1"/>
    </xf>
    <xf numFmtId="0" fontId="38" fillId="24" borderId="31" xfId="0" applyFont="1" applyFill="1" applyBorder="1" applyAlignment="1">
      <alignment vertical="center" wrapText="1"/>
    </xf>
    <xf numFmtId="3" fontId="39" fillId="26" borderId="46" xfId="0" applyNumberFormat="1" applyFont="1" applyFill="1" applyBorder="1" applyAlignment="1">
      <alignment horizontal="right" wrapText="1"/>
    </xf>
    <xf numFmtId="0" fontId="38" fillId="24" borderId="10" xfId="0" applyFont="1" applyFill="1" applyBorder="1" applyAlignment="1">
      <alignment vertical="center" wrapText="1"/>
    </xf>
    <xf numFmtId="3" fontId="38" fillId="0" borderId="26" xfId="0" applyNumberFormat="1" applyFont="1" applyBorder="1" applyAlignment="1" applyProtection="1">
      <alignment vertical="center" wrapText="1"/>
      <protection hidden="1"/>
    </xf>
    <xf numFmtId="3" fontId="38" fillId="30" borderId="26" xfId="0" applyNumberFormat="1" applyFont="1" applyFill="1" applyBorder="1" applyAlignment="1" applyProtection="1">
      <alignment vertical="center" wrapText="1"/>
      <protection hidden="1"/>
    </xf>
    <xf numFmtId="3" fontId="38" fillId="0" borderId="10" xfId="0" applyNumberFormat="1" applyFont="1" applyBorder="1" applyAlignment="1" applyProtection="1">
      <alignment vertical="center" wrapText="1"/>
      <protection hidden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Border="1" applyAlignment="1" applyProtection="1">
      <alignment vertical="center" wrapText="1"/>
      <protection hidden="1"/>
    </xf>
    <xf numFmtId="3" fontId="39" fillId="0" borderId="42" xfId="0" applyNumberFormat="1" applyFont="1" applyBorder="1" applyAlignment="1">
      <alignment wrapText="1"/>
    </xf>
    <xf numFmtId="164" fontId="39" fillId="0" borderId="42" xfId="0" applyNumberFormat="1" applyFont="1" applyBorder="1" applyAlignment="1">
      <alignment wrapText="1"/>
    </xf>
    <xf numFmtId="3" fontId="39" fillId="0" borderId="12" xfId="0" applyNumberFormat="1" applyFont="1" applyBorder="1" applyAlignment="1">
      <alignment wrapText="1"/>
    </xf>
    <xf numFmtId="3" fontId="39" fillId="0" borderId="43" xfId="0" applyNumberFormat="1" applyFont="1" applyBorder="1" applyAlignment="1">
      <alignment wrapText="1"/>
    </xf>
    <xf numFmtId="164" fontId="39" fillId="0" borderId="43" xfId="0" applyNumberFormat="1" applyFont="1" applyBorder="1" applyAlignment="1">
      <alignment wrapText="1"/>
    </xf>
    <xf numFmtId="3" fontId="39" fillId="0" borderId="36" xfId="0" applyNumberFormat="1" applyFont="1" applyBorder="1" applyAlignment="1">
      <alignment wrapText="1"/>
    </xf>
    <xf numFmtId="3" fontId="39" fillId="0" borderId="45" xfId="0" applyNumberFormat="1" applyFont="1" applyBorder="1" applyAlignment="1">
      <alignment wrapText="1"/>
    </xf>
    <xf numFmtId="164" fontId="39" fillId="0" borderId="45" xfId="0" applyNumberFormat="1" applyFont="1" applyBorder="1" applyAlignment="1">
      <alignment wrapText="1"/>
    </xf>
    <xf numFmtId="3" fontId="39" fillId="0" borderId="28" xfId="0" applyNumberFormat="1" applyFont="1" applyBorder="1" applyAlignment="1">
      <alignment wrapText="1"/>
    </xf>
    <xf numFmtId="164" fontId="39" fillId="26" borderId="33" xfId="0" applyNumberFormat="1" applyFont="1" applyFill="1" applyBorder="1" applyAlignment="1">
      <alignment horizontal="right" wrapText="1"/>
    </xf>
    <xf numFmtId="164" fontId="39" fillId="26" borderId="46" xfId="0" applyNumberFormat="1" applyFont="1" applyFill="1" applyBorder="1" applyAlignment="1">
      <alignment horizontal="right" wrapText="1"/>
    </xf>
    <xf numFmtId="3" fontId="38" fillId="26" borderId="16" xfId="0" applyNumberFormat="1" applyFont="1" applyFill="1" applyBorder="1" applyAlignment="1">
      <alignment horizontal="right" wrapText="1"/>
    </xf>
    <xf numFmtId="164" fontId="38" fillId="26" borderId="16" xfId="0" applyNumberFormat="1" applyFont="1" applyFill="1" applyBorder="1" applyAlignment="1">
      <alignment horizontal="right" wrapText="1"/>
    </xf>
    <xf numFmtId="0" fontId="38" fillId="0" borderId="0" xfId="0" applyFont="1" applyBorder="1" applyAlignment="1">
      <alignment wrapText="1"/>
    </xf>
    <xf numFmtId="0" fontId="39" fillId="0" borderId="35" xfId="0" applyFont="1" applyBorder="1" applyAlignment="1">
      <alignment wrapText="1"/>
    </xf>
    <xf numFmtId="0" fontId="38" fillId="24" borderId="37" xfId="0" applyFont="1" applyFill="1" applyBorder="1" applyAlignment="1">
      <alignment wrapText="1"/>
    </xf>
    <xf numFmtId="3" fontId="39" fillId="26" borderId="53" xfId="0" applyNumberFormat="1" applyFont="1" applyFill="1" applyBorder="1" applyAlignment="1">
      <alignment horizontal="right" wrapText="1"/>
    </xf>
    <xf numFmtId="3" fontId="38" fillId="26" borderId="34" xfId="0" applyNumberFormat="1" applyFont="1" applyFill="1" applyBorder="1" applyAlignment="1">
      <alignment horizontal="right" wrapText="1"/>
    </xf>
    <xf numFmtId="0" fontId="38" fillId="25" borderId="10" xfId="0" applyFont="1" applyFill="1" applyBorder="1" applyAlignment="1">
      <alignment horizontal="center" vertical="center" wrapText="1"/>
    </xf>
    <xf numFmtId="3" fontId="38" fillId="30" borderId="26" xfId="25" applyNumberFormat="1" applyFont="1" applyFill="1" applyBorder="1" applyAlignment="1" applyProtection="1">
      <alignment vertical="center" wrapText="1"/>
      <protection hidden="1"/>
    </xf>
    <xf numFmtId="3" fontId="38" fillId="26" borderId="0" xfId="0" applyNumberFormat="1" applyFont="1" applyFill="1" applyBorder="1" applyAlignment="1">
      <alignment horizontal="right" wrapText="1"/>
    </xf>
    <xf numFmtId="164" fontId="38" fillId="26" borderId="0" xfId="0" applyNumberFormat="1" applyFont="1" applyFill="1" applyBorder="1" applyAlignment="1">
      <alignment horizontal="right" wrapText="1"/>
    </xf>
    <xf numFmtId="0" fontId="38" fillId="30" borderId="0" xfId="0" applyFont="1" applyFill="1" applyBorder="1" applyAlignment="1">
      <alignment wrapText="1"/>
    </xf>
    <xf numFmtId="0" fontId="43" fillId="25" borderId="51" xfId="0" applyFont="1" applyFill="1" applyBorder="1" applyAlignment="1">
      <alignment horizontal="center" vertical="center" wrapText="1"/>
    </xf>
    <xf numFmtId="0" fontId="43" fillId="25" borderId="52" xfId="0" applyFont="1" applyFill="1" applyBorder="1" applyAlignment="1">
      <alignment horizontal="center" vertical="center" wrapText="1"/>
    </xf>
    <xf numFmtId="0" fontId="43" fillId="25" borderId="50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top" wrapText="1"/>
    </xf>
    <xf numFmtId="0" fontId="31" fillId="28" borderId="10" xfId="0" applyFont="1" applyFill="1" applyBorder="1" applyAlignment="1" applyProtection="1">
      <alignment horizontal="center" vertical="top" wrapText="1"/>
      <protection hidden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51" xfId="0" applyFont="1" applyFill="1" applyBorder="1" applyAlignment="1">
      <alignment horizontal="center" vertical="center" wrapText="1"/>
    </xf>
    <xf numFmtId="0" fontId="29" fillId="25" borderId="52" xfId="0" applyFont="1" applyFill="1" applyBorder="1" applyAlignment="1">
      <alignment horizontal="center" vertical="center" wrapText="1"/>
    </xf>
    <xf numFmtId="0" fontId="29" fillId="25" borderId="5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top" wrapText="1"/>
    </xf>
    <xf numFmtId="0" fontId="38" fillId="25" borderId="10" xfId="0" applyFont="1" applyFill="1" applyBorder="1" applyAlignment="1" applyProtection="1">
      <alignment horizontal="center" vertical="top" wrapText="1"/>
      <protection hidden="1"/>
    </xf>
    <xf numFmtId="0" fontId="29" fillId="25" borderId="10" xfId="0" applyFont="1" applyFill="1" applyBorder="1" applyAlignment="1" applyProtection="1">
      <alignment horizontal="center" vertical="top" wrapText="1"/>
      <protection hidden="1"/>
    </xf>
    <xf numFmtId="0" fontId="44" fillId="25" borderId="10" xfId="0" applyFont="1" applyFill="1" applyBorder="1" applyAlignment="1">
      <alignment horizontal="center" vertical="center" wrapText="1"/>
    </xf>
    <xf numFmtId="0" fontId="44" fillId="25" borderId="51" xfId="0" applyFont="1" applyFill="1" applyBorder="1" applyAlignment="1">
      <alignment horizontal="center" vertical="center" wrapText="1"/>
    </xf>
    <xf numFmtId="0" fontId="44" fillId="25" borderId="52" xfId="0" applyFont="1" applyFill="1" applyBorder="1" applyAlignment="1">
      <alignment horizontal="center" vertical="center" wrapText="1"/>
    </xf>
    <xf numFmtId="0" fontId="44" fillId="25" borderId="50" xfId="0" applyFont="1" applyFill="1" applyBorder="1" applyAlignment="1">
      <alignment horizontal="center" vertical="center" wrapText="1"/>
    </xf>
    <xf numFmtId="0" fontId="25" fillId="30" borderId="0" xfId="0" applyFont="1" applyFill="1" applyBorder="1" applyAlignment="1">
      <alignment vertical="center"/>
    </xf>
    <xf numFmtId="3" fontId="25" fillId="0" borderId="0" xfId="0" applyNumberFormat="1" applyFont="1" applyBorder="1" applyAlignment="1" applyProtection="1">
      <alignment vertical="center"/>
      <protection hidden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3 2" xfId="48"/>
    <cellStyle name="Normal 4" xfId="44"/>
    <cellStyle name="Normal 5" xfId="45"/>
    <cellStyle name="Normal 5 2" xfId="47"/>
    <cellStyle name="Normal 6" xfId="46"/>
    <cellStyle name="Normal 6 2" xfId="49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9"/>
  <sheetViews>
    <sheetView topLeftCell="A106" zoomScaleNormal="100" workbookViewId="0">
      <selection activeCell="D25" sqref="D25"/>
    </sheetView>
  </sheetViews>
  <sheetFormatPr defaultColWidth="8.88671875" defaultRowHeight="13.2" x14ac:dyDescent="0.25"/>
  <cols>
    <col min="1" max="1" width="21.33203125" style="14" customWidth="1"/>
    <col min="2" max="2" width="11.6640625" style="14" customWidth="1"/>
    <col min="3" max="3" width="10.88671875" style="14" customWidth="1"/>
    <col min="4" max="5" width="11.33203125" style="14" customWidth="1"/>
    <col min="6" max="6" width="10.5546875" style="14" customWidth="1"/>
    <col min="7" max="7" width="10.6640625" style="14" customWidth="1"/>
    <col min="8" max="8" width="12.6640625" style="14" customWidth="1"/>
    <col min="9" max="9" width="10.88671875" style="14" customWidth="1"/>
    <col min="10" max="10" width="10.77734375" style="14" customWidth="1"/>
    <col min="11" max="11" width="11" style="14" customWidth="1"/>
    <col min="12" max="12" width="10.77734375" style="14" customWidth="1"/>
    <col min="13" max="13" width="12.109375" style="135" customWidth="1"/>
    <col min="14" max="16384" width="8.88671875" style="14"/>
  </cols>
  <sheetData>
    <row r="1" spans="1:12" x14ac:dyDescent="0.25">
      <c r="A1" s="134" t="s">
        <v>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" customHeigh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x14ac:dyDescent="0.25">
      <c r="A3" s="136" t="s">
        <v>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x14ac:dyDescent="0.25">
      <c r="A4" s="136" t="s">
        <v>44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x14ac:dyDescent="0.25">
      <c r="A5" s="136" t="s">
        <v>48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x14ac:dyDescent="0.25">
      <c r="A6" s="137" t="s">
        <v>45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x14ac:dyDescent="0.25">
      <c r="A7" s="137" t="s">
        <v>90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x14ac:dyDescent="0.25">
      <c r="A8" s="186"/>
      <c r="B8" s="134"/>
      <c r="C8" s="134"/>
      <c r="D8" s="134"/>
      <c r="E8" s="134"/>
      <c r="F8" s="134"/>
      <c r="G8" s="134"/>
      <c r="H8" s="134"/>
      <c r="I8" s="134"/>
      <c r="J8" s="135"/>
      <c r="K8" s="135"/>
      <c r="L8" s="135"/>
    </row>
    <row r="9" spans="1:12" s="135" customFormat="1" ht="36" x14ac:dyDescent="0.2">
      <c r="A9" s="216" t="s">
        <v>46</v>
      </c>
      <c r="B9" s="305" t="s">
        <v>77</v>
      </c>
      <c r="C9" s="305" t="s">
        <v>0</v>
      </c>
      <c r="D9" s="305" t="s">
        <v>58</v>
      </c>
      <c r="E9" s="305" t="s">
        <v>73</v>
      </c>
      <c r="F9" s="305" t="s">
        <v>1</v>
      </c>
      <c r="G9" s="305" t="s">
        <v>74</v>
      </c>
      <c r="H9" s="305" t="s">
        <v>89</v>
      </c>
      <c r="I9" s="305" t="s">
        <v>2</v>
      </c>
      <c r="J9" s="306" t="s">
        <v>59</v>
      </c>
    </row>
    <row r="10" spans="1:12" s="135" customFormat="1" ht="12" x14ac:dyDescent="0.2">
      <c r="A10" s="138" t="s">
        <v>3</v>
      </c>
      <c r="B10" s="139">
        <v>400</v>
      </c>
      <c r="C10" s="139">
        <v>110</v>
      </c>
      <c r="D10" s="139">
        <f>E10+G10</f>
        <v>396</v>
      </c>
      <c r="E10" s="139">
        <v>246</v>
      </c>
      <c r="F10" s="139">
        <v>130</v>
      </c>
      <c r="G10" s="139">
        <v>150</v>
      </c>
      <c r="H10" s="139">
        <v>7</v>
      </c>
      <c r="I10" s="139">
        <v>2</v>
      </c>
      <c r="J10" s="139">
        <v>54</v>
      </c>
    </row>
    <row r="11" spans="1:12" s="135" customFormat="1" ht="12" x14ac:dyDescent="0.2">
      <c r="A11" s="140" t="s">
        <v>4</v>
      </c>
      <c r="B11" s="141">
        <v>1820</v>
      </c>
      <c r="C11" s="142">
        <v>29</v>
      </c>
      <c r="D11" s="139">
        <f t="shared" ref="D11:D44" si="0">E11+G11</f>
        <v>1690</v>
      </c>
      <c r="E11" s="143">
        <v>1121</v>
      </c>
      <c r="F11" s="141">
        <v>697</v>
      </c>
      <c r="G11" s="141">
        <v>569</v>
      </c>
      <c r="H11" s="141">
        <v>30</v>
      </c>
      <c r="I11" s="144">
        <v>16</v>
      </c>
      <c r="J11" s="141">
        <v>87</v>
      </c>
    </row>
    <row r="12" spans="1:12" s="135" customFormat="1" ht="12" x14ac:dyDescent="0.2">
      <c r="A12" s="140" t="s">
        <v>5</v>
      </c>
      <c r="B12" s="141">
        <v>273</v>
      </c>
      <c r="C12" s="142">
        <v>106</v>
      </c>
      <c r="D12" s="139">
        <f t="shared" si="0"/>
        <v>274</v>
      </c>
      <c r="E12" s="143">
        <v>143</v>
      </c>
      <c r="F12" s="141">
        <v>105</v>
      </c>
      <c r="G12" s="141">
        <v>131</v>
      </c>
      <c r="H12" s="141">
        <v>2</v>
      </c>
      <c r="I12" s="141">
        <v>3</v>
      </c>
      <c r="J12" s="141">
        <v>52</v>
      </c>
    </row>
    <row r="13" spans="1:12" s="135" customFormat="1" ht="12" x14ac:dyDescent="0.2">
      <c r="A13" s="140" t="s">
        <v>6</v>
      </c>
      <c r="B13" s="141">
        <v>628</v>
      </c>
      <c r="C13" s="142">
        <v>191</v>
      </c>
      <c r="D13" s="139">
        <f t="shared" si="0"/>
        <v>658</v>
      </c>
      <c r="E13" s="143">
        <v>390</v>
      </c>
      <c r="F13" s="141">
        <v>245</v>
      </c>
      <c r="G13" s="141">
        <v>268</v>
      </c>
      <c r="H13" s="141">
        <v>7</v>
      </c>
      <c r="I13" s="141">
        <v>3</v>
      </c>
      <c r="J13" s="141">
        <v>121</v>
      </c>
    </row>
    <row r="14" spans="1:12" s="135" customFormat="1" ht="12" x14ac:dyDescent="0.2">
      <c r="A14" s="140" t="s">
        <v>7</v>
      </c>
      <c r="B14" s="141">
        <v>278</v>
      </c>
      <c r="C14" s="142">
        <v>103</v>
      </c>
      <c r="D14" s="139">
        <f t="shared" si="0"/>
        <v>286</v>
      </c>
      <c r="E14" s="143">
        <v>160</v>
      </c>
      <c r="F14" s="141">
        <v>116</v>
      </c>
      <c r="G14" s="141">
        <v>126</v>
      </c>
      <c r="H14" s="141">
        <v>4</v>
      </c>
      <c r="I14" s="141">
        <v>3</v>
      </c>
      <c r="J14" s="141">
        <v>54</v>
      </c>
    </row>
    <row r="15" spans="1:12" s="135" customFormat="1" ht="12" x14ac:dyDescent="0.2">
      <c r="A15" s="140" t="s">
        <v>8</v>
      </c>
      <c r="B15" s="141">
        <v>1125</v>
      </c>
      <c r="C15" s="142">
        <v>436</v>
      </c>
      <c r="D15" s="139">
        <f t="shared" si="0"/>
        <v>1153</v>
      </c>
      <c r="E15" s="143">
        <v>442</v>
      </c>
      <c r="F15" s="141">
        <v>159</v>
      </c>
      <c r="G15" s="141">
        <v>711</v>
      </c>
      <c r="H15" s="141">
        <v>23</v>
      </c>
      <c r="I15" s="141">
        <v>11</v>
      </c>
      <c r="J15" s="141">
        <v>278</v>
      </c>
    </row>
    <row r="16" spans="1:12" s="135" customFormat="1" ht="12" x14ac:dyDescent="0.2">
      <c r="A16" s="140" t="s">
        <v>9</v>
      </c>
      <c r="B16" s="141">
        <v>181</v>
      </c>
      <c r="C16" s="142">
        <v>16</v>
      </c>
      <c r="D16" s="139">
        <f t="shared" si="0"/>
        <v>217</v>
      </c>
      <c r="E16" s="143">
        <v>101</v>
      </c>
      <c r="F16" s="141">
        <v>15</v>
      </c>
      <c r="G16" s="141">
        <v>116</v>
      </c>
      <c r="H16" s="141">
        <v>2</v>
      </c>
      <c r="I16" s="141">
        <v>1</v>
      </c>
      <c r="J16" s="141">
        <v>21</v>
      </c>
    </row>
    <row r="17" spans="1:10" s="135" customFormat="1" ht="12" x14ac:dyDescent="0.2">
      <c r="A17" s="140" t="s">
        <v>10</v>
      </c>
      <c r="B17" s="141">
        <v>470</v>
      </c>
      <c r="C17" s="142">
        <v>195</v>
      </c>
      <c r="D17" s="139">
        <f t="shared" si="0"/>
        <v>486</v>
      </c>
      <c r="E17" s="143">
        <v>190</v>
      </c>
      <c r="F17" s="141">
        <v>66</v>
      </c>
      <c r="G17" s="141">
        <v>296</v>
      </c>
      <c r="H17" s="141">
        <v>16</v>
      </c>
      <c r="I17" s="141">
        <v>4</v>
      </c>
      <c r="J17" s="141">
        <v>97</v>
      </c>
    </row>
    <row r="18" spans="1:10" s="135" customFormat="1" ht="12" x14ac:dyDescent="0.2">
      <c r="A18" s="140" t="s">
        <v>11</v>
      </c>
      <c r="B18" s="141">
        <v>484</v>
      </c>
      <c r="C18" s="142">
        <v>89</v>
      </c>
      <c r="D18" s="139">
        <f t="shared" si="0"/>
        <v>463</v>
      </c>
      <c r="E18" s="143">
        <v>219</v>
      </c>
      <c r="F18" s="141">
        <v>133</v>
      </c>
      <c r="G18" s="141">
        <v>244</v>
      </c>
      <c r="H18" s="141">
        <v>11</v>
      </c>
      <c r="I18" s="141">
        <v>9</v>
      </c>
      <c r="J18" s="141">
        <v>66</v>
      </c>
    </row>
    <row r="19" spans="1:10" s="135" customFormat="1" ht="12" x14ac:dyDescent="0.2">
      <c r="A19" s="140" t="s">
        <v>12</v>
      </c>
      <c r="B19" s="141">
        <v>205</v>
      </c>
      <c r="C19" s="142">
        <v>44</v>
      </c>
      <c r="D19" s="139">
        <f t="shared" si="0"/>
        <v>202</v>
      </c>
      <c r="E19" s="143">
        <v>56</v>
      </c>
      <c r="F19" s="141">
        <v>8</v>
      </c>
      <c r="G19" s="141">
        <v>146</v>
      </c>
      <c r="H19" s="141">
        <v>6</v>
      </c>
      <c r="I19" s="141">
        <v>4</v>
      </c>
      <c r="J19" s="141">
        <v>29</v>
      </c>
    </row>
    <row r="20" spans="1:10" s="135" customFormat="1" ht="12" x14ac:dyDescent="0.2">
      <c r="A20" s="140" t="s">
        <v>13</v>
      </c>
      <c r="B20" s="141">
        <v>390</v>
      </c>
      <c r="C20" s="142">
        <v>19</v>
      </c>
      <c r="D20" s="139">
        <f t="shared" si="0"/>
        <v>387</v>
      </c>
      <c r="E20" s="143">
        <v>147</v>
      </c>
      <c r="F20" s="141">
        <v>30</v>
      </c>
      <c r="G20" s="141">
        <v>240</v>
      </c>
      <c r="H20" s="141">
        <v>10</v>
      </c>
      <c r="I20" s="141">
        <v>5</v>
      </c>
      <c r="J20" s="141">
        <v>17</v>
      </c>
    </row>
    <row r="21" spans="1:10" s="135" customFormat="1" ht="12" x14ac:dyDescent="0.2">
      <c r="A21" s="140" t="s">
        <v>14</v>
      </c>
      <c r="B21" s="141">
        <v>820</v>
      </c>
      <c r="C21" s="142">
        <v>7</v>
      </c>
      <c r="D21" s="139">
        <f t="shared" si="0"/>
        <v>820</v>
      </c>
      <c r="E21" s="143">
        <v>411</v>
      </c>
      <c r="F21" s="141">
        <v>240</v>
      </c>
      <c r="G21" s="141">
        <v>409</v>
      </c>
      <c r="H21" s="141">
        <v>28</v>
      </c>
      <c r="I21" s="141">
        <v>9</v>
      </c>
      <c r="J21" s="141">
        <v>49</v>
      </c>
    </row>
    <row r="22" spans="1:10" s="135" customFormat="1" ht="12" x14ac:dyDescent="0.2">
      <c r="A22" s="140" t="s">
        <v>15</v>
      </c>
      <c r="B22" s="141">
        <v>383</v>
      </c>
      <c r="C22" s="142">
        <v>147</v>
      </c>
      <c r="D22" s="139">
        <f t="shared" si="0"/>
        <v>407</v>
      </c>
      <c r="E22" s="143">
        <v>166</v>
      </c>
      <c r="F22" s="141">
        <v>73</v>
      </c>
      <c r="G22" s="141">
        <v>241</v>
      </c>
      <c r="H22" s="141">
        <v>8</v>
      </c>
      <c r="I22" s="141">
        <v>5</v>
      </c>
      <c r="J22" s="141">
        <v>78</v>
      </c>
    </row>
    <row r="23" spans="1:10" s="135" customFormat="1" ht="12" x14ac:dyDescent="0.2">
      <c r="A23" s="140" t="s">
        <v>16</v>
      </c>
      <c r="B23" s="141">
        <v>424</v>
      </c>
      <c r="C23" s="142">
        <v>0</v>
      </c>
      <c r="D23" s="139">
        <f t="shared" si="0"/>
        <v>382</v>
      </c>
      <c r="E23" s="143">
        <v>219</v>
      </c>
      <c r="F23" s="141">
        <v>151</v>
      </c>
      <c r="G23" s="141">
        <v>163</v>
      </c>
      <c r="H23" s="141">
        <v>7</v>
      </c>
      <c r="I23" s="141">
        <v>9</v>
      </c>
      <c r="J23" s="141">
        <v>24</v>
      </c>
    </row>
    <row r="24" spans="1:10" s="135" customFormat="1" ht="12" x14ac:dyDescent="0.2">
      <c r="A24" s="140" t="s">
        <v>17</v>
      </c>
      <c r="B24" s="141">
        <v>694</v>
      </c>
      <c r="C24" s="142">
        <v>11</v>
      </c>
      <c r="D24" s="139">
        <f t="shared" si="0"/>
        <v>612</v>
      </c>
      <c r="E24" s="143">
        <v>285</v>
      </c>
      <c r="F24" s="141">
        <v>157</v>
      </c>
      <c r="G24" s="141">
        <v>327</v>
      </c>
      <c r="H24" s="141">
        <v>10</v>
      </c>
      <c r="I24" s="141">
        <v>13</v>
      </c>
      <c r="J24" s="141">
        <v>57</v>
      </c>
    </row>
    <row r="25" spans="1:10" s="135" customFormat="1" ht="12" x14ac:dyDescent="0.2">
      <c r="A25" s="140" t="s">
        <v>18</v>
      </c>
      <c r="B25" s="141">
        <v>886</v>
      </c>
      <c r="C25" s="142">
        <v>122</v>
      </c>
      <c r="D25" s="139">
        <f t="shared" si="0"/>
        <v>804</v>
      </c>
      <c r="E25" s="143">
        <v>455</v>
      </c>
      <c r="F25" s="141">
        <v>234</v>
      </c>
      <c r="G25" s="141">
        <v>349</v>
      </c>
      <c r="H25" s="141">
        <v>14</v>
      </c>
      <c r="I25" s="141">
        <v>10</v>
      </c>
      <c r="J25" s="141">
        <v>40</v>
      </c>
    </row>
    <row r="26" spans="1:10" s="135" customFormat="1" ht="12" x14ac:dyDescent="0.2">
      <c r="A26" s="140" t="s">
        <v>19</v>
      </c>
      <c r="B26" s="141">
        <v>320</v>
      </c>
      <c r="C26" s="142">
        <v>43</v>
      </c>
      <c r="D26" s="139">
        <f t="shared" si="0"/>
        <v>315</v>
      </c>
      <c r="E26" s="143">
        <v>103</v>
      </c>
      <c r="F26" s="141">
        <v>31</v>
      </c>
      <c r="G26" s="141">
        <v>212</v>
      </c>
      <c r="H26" s="141">
        <v>18</v>
      </c>
      <c r="I26" s="141">
        <v>3</v>
      </c>
      <c r="J26" s="141">
        <v>37</v>
      </c>
    </row>
    <row r="27" spans="1:10" s="135" customFormat="1" ht="12" x14ac:dyDescent="0.2">
      <c r="A27" s="140" t="s">
        <v>20</v>
      </c>
      <c r="B27" s="141">
        <v>435</v>
      </c>
      <c r="C27" s="142">
        <v>42</v>
      </c>
      <c r="D27" s="139">
        <f t="shared" si="0"/>
        <v>450</v>
      </c>
      <c r="E27" s="143">
        <v>182</v>
      </c>
      <c r="F27" s="141">
        <v>90</v>
      </c>
      <c r="G27" s="141">
        <v>268</v>
      </c>
      <c r="H27" s="141">
        <v>15</v>
      </c>
      <c r="I27" s="141">
        <v>7</v>
      </c>
      <c r="J27" s="141">
        <v>33</v>
      </c>
    </row>
    <row r="28" spans="1:10" s="135" customFormat="1" ht="12" x14ac:dyDescent="0.2">
      <c r="A28" s="140" t="s">
        <v>21</v>
      </c>
      <c r="B28" s="141">
        <v>242</v>
      </c>
      <c r="C28" s="142">
        <v>101</v>
      </c>
      <c r="D28" s="139">
        <f t="shared" si="0"/>
        <v>235</v>
      </c>
      <c r="E28" s="143">
        <v>84</v>
      </c>
      <c r="F28" s="141">
        <v>58</v>
      </c>
      <c r="G28" s="141">
        <v>151</v>
      </c>
      <c r="H28" s="141">
        <v>5</v>
      </c>
      <c r="I28" s="141">
        <v>3</v>
      </c>
      <c r="J28" s="141">
        <v>65</v>
      </c>
    </row>
    <row r="29" spans="1:10" s="135" customFormat="1" ht="12" x14ac:dyDescent="0.25">
      <c r="A29" s="140" t="s">
        <v>22</v>
      </c>
      <c r="B29" s="141">
        <v>723</v>
      </c>
      <c r="C29" s="142">
        <v>189</v>
      </c>
      <c r="D29" s="145">
        <f t="shared" si="0"/>
        <v>673</v>
      </c>
      <c r="E29" s="146">
        <v>350</v>
      </c>
      <c r="F29" s="147">
        <v>139</v>
      </c>
      <c r="G29" s="148">
        <v>323</v>
      </c>
      <c r="H29" s="141">
        <v>12</v>
      </c>
      <c r="I29" s="141">
        <v>16</v>
      </c>
      <c r="J29" s="141">
        <v>101</v>
      </c>
    </row>
    <row r="30" spans="1:10" s="135" customFormat="1" ht="12" x14ac:dyDescent="0.2">
      <c r="A30" s="140" t="s">
        <v>23</v>
      </c>
      <c r="B30" s="141">
        <v>242</v>
      </c>
      <c r="C30" s="142">
        <v>0</v>
      </c>
      <c r="D30" s="149">
        <f t="shared" si="0"/>
        <v>243</v>
      </c>
      <c r="E30" s="146">
        <v>149</v>
      </c>
      <c r="F30" s="147">
        <v>45</v>
      </c>
      <c r="G30" s="147">
        <v>94</v>
      </c>
      <c r="H30" s="141">
        <v>6</v>
      </c>
      <c r="I30" s="141">
        <v>1</v>
      </c>
      <c r="J30" s="141">
        <v>11</v>
      </c>
    </row>
    <row r="31" spans="1:10" s="135" customFormat="1" ht="12" x14ac:dyDescent="0.2">
      <c r="A31" s="140" t="s">
        <v>24</v>
      </c>
      <c r="B31" s="141">
        <v>1081</v>
      </c>
      <c r="C31" s="142">
        <v>114</v>
      </c>
      <c r="D31" s="139">
        <f t="shared" si="0"/>
        <v>982</v>
      </c>
      <c r="E31" s="143">
        <v>525</v>
      </c>
      <c r="F31" s="141">
        <v>292</v>
      </c>
      <c r="G31" s="141">
        <v>457</v>
      </c>
      <c r="H31" s="141">
        <v>19</v>
      </c>
      <c r="I31" s="141">
        <v>15</v>
      </c>
      <c r="J31" s="141">
        <v>136</v>
      </c>
    </row>
    <row r="32" spans="1:10" s="135" customFormat="1" ht="12" x14ac:dyDescent="0.2">
      <c r="A32" s="140" t="s">
        <v>25</v>
      </c>
      <c r="B32" s="141">
        <v>470</v>
      </c>
      <c r="C32" s="142">
        <v>90</v>
      </c>
      <c r="D32" s="139">
        <f t="shared" si="0"/>
        <v>457</v>
      </c>
      <c r="E32" s="143">
        <v>133</v>
      </c>
      <c r="F32" s="141">
        <v>30</v>
      </c>
      <c r="G32" s="141">
        <v>324</v>
      </c>
      <c r="H32" s="141">
        <v>21</v>
      </c>
      <c r="I32" s="141">
        <v>6</v>
      </c>
      <c r="J32" s="141">
        <v>47</v>
      </c>
    </row>
    <row r="33" spans="1:13" s="135" customFormat="1" ht="12" x14ac:dyDescent="0.2">
      <c r="A33" s="140" t="s">
        <v>38</v>
      </c>
      <c r="B33" s="141">
        <v>0</v>
      </c>
      <c r="C33" s="142">
        <v>0</v>
      </c>
      <c r="D33" s="139">
        <f t="shared" si="0"/>
        <v>0</v>
      </c>
      <c r="E33" s="143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</row>
    <row r="34" spans="1:13" s="135" customFormat="1" ht="12" x14ac:dyDescent="0.2">
      <c r="A34" s="140" t="s">
        <v>26</v>
      </c>
      <c r="B34" s="141">
        <v>453</v>
      </c>
      <c r="C34" s="142">
        <v>47</v>
      </c>
      <c r="D34" s="139">
        <f t="shared" si="0"/>
        <v>464</v>
      </c>
      <c r="E34" s="143">
        <v>191</v>
      </c>
      <c r="F34" s="141">
        <v>77</v>
      </c>
      <c r="G34" s="141">
        <v>273</v>
      </c>
      <c r="H34" s="141">
        <v>23</v>
      </c>
      <c r="I34" s="141">
        <v>9</v>
      </c>
      <c r="J34" s="141">
        <v>26</v>
      </c>
    </row>
    <row r="35" spans="1:13" s="135" customFormat="1" ht="12" x14ac:dyDescent="0.2">
      <c r="A35" s="140" t="s">
        <v>27</v>
      </c>
      <c r="B35" s="141">
        <v>1238</v>
      </c>
      <c r="C35" s="142">
        <v>145</v>
      </c>
      <c r="D35" s="139">
        <f t="shared" si="0"/>
        <v>1149</v>
      </c>
      <c r="E35" s="143">
        <v>590</v>
      </c>
      <c r="F35" s="141">
        <v>215</v>
      </c>
      <c r="G35" s="141">
        <v>559</v>
      </c>
      <c r="H35" s="141">
        <v>29</v>
      </c>
      <c r="I35" s="141">
        <v>9</v>
      </c>
      <c r="J35" s="141">
        <v>110</v>
      </c>
    </row>
    <row r="36" spans="1:13" s="135" customFormat="1" ht="12" x14ac:dyDescent="0.2">
      <c r="A36" s="140" t="s">
        <v>28</v>
      </c>
      <c r="B36" s="141">
        <v>1128</v>
      </c>
      <c r="C36" s="142">
        <v>104</v>
      </c>
      <c r="D36" s="139">
        <f t="shared" si="0"/>
        <v>1108</v>
      </c>
      <c r="E36" s="143">
        <v>813</v>
      </c>
      <c r="F36" s="141">
        <v>503</v>
      </c>
      <c r="G36" s="141">
        <v>295</v>
      </c>
      <c r="H36" s="141">
        <v>7</v>
      </c>
      <c r="I36" s="141">
        <v>10</v>
      </c>
      <c r="J36" s="141">
        <v>110</v>
      </c>
    </row>
    <row r="37" spans="1:13" s="135" customFormat="1" ht="12" x14ac:dyDescent="0.2">
      <c r="A37" s="140" t="s">
        <v>29</v>
      </c>
      <c r="B37" s="141">
        <v>214</v>
      </c>
      <c r="C37" s="142">
        <v>30</v>
      </c>
      <c r="D37" s="139">
        <f t="shared" si="0"/>
        <v>216</v>
      </c>
      <c r="E37" s="143">
        <v>103</v>
      </c>
      <c r="F37" s="141">
        <v>29</v>
      </c>
      <c r="G37" s="141">
        <v>113</v>
      </c>
      <c r="H37" s="141">
        <v>4</v>
      </c>
      <c r="I37" s="141">
        <v>2</v>
      </c>
      <c r="J37" s="141">
        <v>13</v>
      </c>
    </row>
    <row r="38" spans="1:13" s="135" customFormat="1" ht="12" x14ac:dyDescent="0.2">
      <c r="A38" s="140" t="s">
        <v>30</v>
      </c>
      <c r="B38" s="141">
        <v>379</v>
      </c>
      <c r="C38" s="142">
        <v>6</v>
      </c>
      <c r="D38" s="139">
        <f t="shared" si="0"/>
        <v>374</v>
      </c>
      <c r="E38" s="143">
        <v>127</v>
      </c>
      <c r="F38" s="141">
        <v>45</v>
      </c>
      <c r="G38" s="141">
        <v>247</v>
      </c>
      <c r="H38" s="141">
        <v>7</v>
      </c>
      <c r="I38" s="141">
        <v>42</v>
      </c>
      <c r="J38" s="141">
        <v>27</v>
      </c>
    </row>
    <row r="39" spans="1:13" s="135" customFormat="1" ht="12" x14ac:dyDescent="0.2">
      <c r="A39" s="140" t="s">
        <v>31</v>
      </c>
      <c r="B39" s="141">
        <v>105</v>
      </c>
      <c r="C39" s="142">
        <v>9</v>
      </c>
      <c r="D39" s="139">
        <f t="shared" si="0"/>
        <v>109</v>
      </c>
      <c r="E39" s="143">
        <v>27</v>
      </c>
      <c r="F39" s="141">
        <v>14</v>
      </c>
      <c r="G39" s="141">
        <v>82</v>
      </c>
      <c r="H39" s="141">
        <v>5</v>
      </c>
      <c r="I39" s="144">
        <v>1</v>
      </c>
      <c r="J39" s="141">
        <v>2</v>
      </c>
    </row>
    <row r="40" spans="1:13" s="135" customFormat="1" ht="12" x14ac:dyDescent="0.2">
      <c r="A40" s="140" t="s">
        <v>32</v>
      </c>
      <c r="B40" s="141">
        <v>1079</v>
      </c>
      <c r="C40" s="142">
        <v>247</v>
      </c>
      <c r="D40" s="139">
        <f t="shared" si="0"/>
        <v>854</v>
      </c>
      <c r="E40" s="143">
        <v>415</v>
      </c>
      <c r="F40" s="141">
        <v>134</v>
      </c>
      <c r="G40" s="141">
        <v>439</v>
      </c>
      <c r="H40" s="141">
        <v>12</v>
      </c>
      <c r="I40" s="144">
        <v>10</v>
      </c>
      <c r="J40" s="141">
        <v>144</v>
      </c>
    </row>
    <row r="41" spans="1:13" s="135" customFormat="1" ht="12" x14ac:dyDescent="0.2">
      <c r="A41" s="140" t="s">
        <v>33</v>
      </c>
      <c r="B41" s="141">
        <v>5850</v>
      </c>
      <c r="C41" s="142">
        <v>1329</v>
      </c>
      <c r="D41" s="139">
        <f t="shared" si="0"/>
        <v>5131</v>
      </c>
      <c r="E41" s="143">
        <v>2966</v>
      </c>
      <c r="F41" s="141">
        <v>2039</v>
      </c>
      <c r="G41" s="141">
        <v>2165</v>
      </c>
      <c r="H41" s="141">
        <v>32</v>
      </c>
      <c r="I41" s="144">
        <v>80</v>
      </c>
      <c r="J41" s="141">
        <v>621</v>
      </c>
    </row>
    <row r="42" spans="1:13" s="135" customFormat="1" ht="12" x14ac:dyDescent="0.2">
      <c r="A42" s="140" t="s">
        <v>34</v>
      </c>
      <c r="B42" s="141">
        <v>523</v>
      </c>
      <c r="C42" s="142">
        <v>65</v>
      </c>
      <c r="D42" s="139">
        <f t="shared" si="0"/>
        <v>498</v>
      </c>
      <c r="E42" s="143">
        <v>225</v>
      </c>
      <c r="F42" s="141">
        <v>102</v>
      </c>
      <c r="G42" s="141">
        <v>273</v>
      </c>
      <c r="H42" s="141">
        <v>15</v>
      </c>
      <c r="I42" s="144">
        <v>2</v>
      </c>
      <c r="J42" s="141">
        <v>59</v>
      </c>
    </row>
    <row r="43" spans="1:13" s="135" customFormat="1" ht="12" x14ac:dyDescent="0.2">
      <c r="A43" s="140" t="s">
        <v>35</v>
      </c>
      <c r="B43" s="141">
        <v>580</v>
      </c>
      <c r="C43" s="142">
        <v>71</v>
      </c>
      <c r="D43" s="139">
        <f t="shared" si="0"/>
        <v>502</v>
      </c>
      <c r="E43" s="143">
        <v>205</v>
      </c>
      <c r="F43" s="141">
        <v>112</v>
      </c>
      <c r="G43" s="141">
        <v>297</v>
      </c>
      <c r="H43" s="141">
        <v>17</v>
      </c>
      <c r="I43" s="144">
        <v>7</v>
      </c>
      <c r="J43" s="141">
        <v>61</v>
      </c>
    </row>
    <row r="44" spans="1:13" s="135" customFormat="1" ht="12" x14ac:dyDescent="0.2">
      <c r="A44" s="150" t="s">
        <v>36</v>
      </c>
      <c r="B44" s="151">
        <v>752</v>
      </c>
      <c r="C44" s="152">
        <v>444</v>
      </c>
      <c r="D44" s="153">
        <f t="shared" si="0"/>
        <v>793</v>
      </c>
      <c r="E44" s="153">
        <v>409</v>
      </c>
      <c r="F44" s="151">
        <v>285</v>
      </c>
      <c r="G44" s="151">
        <v>384</v>
      </c>
      <c r="H44" s="151">
        <v>11</v>
      </c>
      <c r="I44" s="154">
        <v>10</v>
      </c>
      <c r="J44" s="151">
        <v>180</v>
      </c>
    </row>
    <row r="45" spans="1:13" s="135" customFormat="1" ht="12" x14ac:dyDescent="0.2">
      <c r="A45" s="155" t="s">
        <v>105</v>
      </c>
      <c r="B45" s="156">
        <f>SUM(B10:B44)</f>
        <v>25275</v>
      </c>
      <c r="C45" s="156">
        <f>SUM(C10:C44)</f>
        <v>4701</v>
      </c>
      <c r="D45" s="174">
        <f>SUM(D10:D44)</f>
        <v>23790</v>
      </c>
      <c r="E45" s="157">
        <f>SUM(E10:E44)</f>
        <v>12348</v>
      </c>
      <c r="F45" s="157">
        <f>SUM(F10:F44)</f>
        <v>6799</v>
      </c>
      <c r="G45" s="174">
        <f>SUM(G10:G44)</f>
        <v>11442</v>
      </c>
      <c r="H45" s="157">
        <f>SUM(H10:H44)</f>
        <v>443</v>
      </c>
      <c r="I45" s="156">
        <f>SUM(I10:I44)</f>
        <v>340</v>
      </c>
      <c r="J45" s="158">
        <f>SUM(J10:J44)</f>
        <v>2907</v>
      </c>
    </row>
    <row r="46" spans="1:13" x14ac:dyDescent="0.25">
      <c r="A46" s="187"/>
      <c r="B46" s="188"/>
      <c r="C46" s="188"/>
      <c r="D46" s="188"/>
      <c r="E46" s="188"/>
      <c r="F46" s="188"/>
      <c r="G46" s="188"/>
      <c r="H46" s="188"/>
      <c r="I46" s="188"/>
      <c r="J46" s="135"/>
      <c r="K46" s="135"/>
      <c r="L46" s="135"/>
    </row>
    <row r="47" spans="1:13" x14ac:dyDescent="0.2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3" s="9" customFormat="1" x14ac:dyDescent="0.25">
      <c r="A48" s="134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</row>
    <row r="49" spans="1:27" s="9" customFormat="1" ht="46.05" customHeight="1" x14ac:dyDescent="0.25">
      <c r="A49" s="217" t="s">
        <v>41</v>
      </c>
      <c r="B49" s="290" t="s">
        <v>91</v>
      </c>
      <c r="C49" s="290" t="s">
        <v>92</v>
      </c>
      <c r="D49" s="290" t="s">
        <v>93</v>
      </c>
      <c r="E49" s="290" t="s">
        <v>94</v>
      </c>
      <c r="F49" s="290" t="s">
        <v>95</v>
      </c>
      <c r="G49" s="290" t="s">
        <v>96</v>
      </c>
      <c r="H49" s="290" t="s">
        <v>65</v>
      </c>
      <c r="I49" s="290" t="s">
        <v>66</v>
      </c>
      <c r="J49" s="290" t="s">
        <v>67</v>
      </c>
      <c r="K49" s="290" t="s">
        <v>68</v>
      </c>
      <c r="L49" s="290" t="s">
        <v>50</v>
      </c>
      <c r="M49" s="290" t="s">
        <v>87</v>
      </c>
      <c r="N49" s="160"/>
      <c r="O49" s="160"/>
      <c r="P49" s="160"/>
      <c r="Q49" s="160"/>
      <c r="R49" s="160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161" t="s">
        <v>3</v>
      </c>
      <c r="B50" s="162">
        <v>0</v>
      </c>
      <c r="C50" s="162">
        <v>0</v>
      </c>
      <c r="D50" s="162">
        <v>0</v>
      </c>
      <c r="E50" s="162">
        <v>0</v>
      </c>
      <c r="F50" s="160">
        <v>0</v>
      </c>
      <c r="G50" s="162">
        <v>0</v>
      </c>
      <c r="H50" s="162">
        <v>0</v>
      </c>
      <c r="I50" s="163">
        <v>0</v>
      </c>
      <c r="J50" s="163">
        <v>0</v>
      </c>
      <c r="K50" s="162">
        <v>0</v>
      </c>
      <c r="L50" s="164">
        <v>0</v>
      </c>
      <c r="M50" s="162">
        <v>0</v>
      </c>
      <c r="N50" s="135"/>
      <c r="O50" s="135"/>
      <c r="P50" s="135"/>
      <c r="Q50" s="135"/>
      <c r="R50" s="135"/>
    </row>
    <row r="51" spans="1:27" x14ac:dyDescent="0.25">
      <c r="A51" s="165" t="s">
        <v>4</v>
      </c>
      <c r="B51" s="139">
        <v>3</v>
      </c>
      <c r="C51" s="139">
        <v>2</v>
      </c>
      <c r="D51" s="139">
        <v>1</v>
      </c>
      <c r="E51" s="139">
        <v>0</v>
      </c>
      <c r="F51" s="166">
        <v>0</v>
      </c>
      <c r="G51" s="139">
        <v>2</v>
      </c>
      <c r="H51" s="139">
        <v>0</v>
      </c>
      <c r="I51" s="139">
        <v>1</v>
      </c>
      <c r="J51" s="139">
        <v>0</v>
      </c>
      <c r="K51" s="139">
        <v>0</v>
      </c>
      <c r="L51" s="166">
        <v>0</v>
      </c>
      <c r="M51" s="139">
        <v>0</v>
      </c>
      <c r="N51" s="135"/>
      <c r="O51" s="135"/>
      <c r="P51" s="135"/>
      <c r="Q51" s="135"/>
      <c r="R51" s="135"/>
    </row>
    <row r="52" spans="1:27" x14ac:dyDescent="0.25">
      <c r="A52" s="165" t="s">
        <v>5</v>
      </c>
      <c r="B52" s="139">
        <v>0</v>
      </c>
      <c r="C52" s="139">
        <v>0</v>
      </c>
      <c r="D52" s="139">
        <v>0</v>
      </c>
      <c r="E52" s="139">
        <v>0</v>
      </c>
      <c r="F52" s="166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66">
        <v>0</v>
      </c>
      <c r="M52" s="139">
        <v>0</v>
      </c>
      <c r="N52" s="135"/>
      <c r="O52" s="135"/>
      <c r="P52" s="135"/>
      <c r="Q52" s="135"/>
      <c r="R52" s="135"/>
    </row>
    <row r="53" spans="1:27" x14ac:dyDescent="0.25">
      <c r="A53" s="165" t="s">
        <v>6</v>
      </c>
      <c r="B53" s="139">
        <v>2</v>
      </c>
      <c r="C53" s="139">
        <v>2</v>
      </c>
      <c r="D53" s="139">
        <v>0</v>
      </c>
      <c r="E53" s="139">
        <v>0</v>
      </c>
      <c r="F53" s="166">
        <v>0</v>
      </c>
      <c r="G53" s="139">
        <v>4</v>
      </c>
      <c r="H53" s="139">
        <v>0</v>
      </c>
      <c r="I53" s="139">
        <v>0</v>
      </c>
      <c r="J53" s="139">
        <v>0</v>
      </c>
      <c r="K53" s="139">
        <v>0</v>
      </c>
      <c r="L53" s="166">
        <v>0</v>
      </c>
      <c r="M53" s="139">
        <v>0</v>
      </c>
      <c r="N53" s="135"/>
      <c r="O53" s="135"/>
      <c r="P53" s="135"/>
      <c r="Q53" s="135"/>
      <c r="R53" s="135"/>
    </row>
    <row r="54" spans="1:27" x14ac:dyDescent="0.25">
      <c r="A54" s="165" t="s">
        <v>7</v>
      </c>
      <c r="B54" s="139">
        <v>0</v>
      </c>
      <c r="C54" s="139">
        <v>0</v>
      </c>
      <c r="D54" s="139">
        <v>0</v>
      </c>
      <c r="E54" s="139">
        <v>0</v>
      </c>
      <c r="F54" s="166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66">
        <v>0</v>
      </c>
      <c r="M54" s="139">
        <v>0</v>
      </c>
      <c r="N54" s="135"/>
      <c r="O54" s="135"/>
      <c r="P54" s="135"/>
      <c r="Q54" s="135"/>
      <c r="R54" s="135"/>
    </row>
    <row r="55" spans="1:27" x14ac:dyDescent="0.25">
      <c r="A55" s="165" t="s">
        <v>8</v>
      </c>
      <c r="B55" s="139">
        <v>2</v>
      </c>
      <c r="C55" s="139">
        <v>0</v>
      </c>
      <c r="D55" s="139">
        <v>1</v>
      </c>
      <c r="E55" s="139">
        <v>0</v>
      </c>
      <c r="F55" s="166">
        <v>0</v>
      </c>
      <c r="G55" s="139">
        <v>0</v>
      </c>
      <c r="H55" s="139">
        <v>0</v>
      </c>
      <c r="I55" s="139">
        <v>1</v>
      </c>
      <c r="J55" s="139">
        <v>0</v>
      </c>
      <c r="K55" s="139">
        <v>1</v>
      </c>
      <c r="L55" s="166">
        <v>79.900000000000006</v>
      </c>
      <c r="M55" s="139">
        <v>0</v>
      </c>
      <c r="N55" s="135"/>
      <c r="O55" s="135"/>
      <c r="P55" s="135"/>
      <c r="Q55" s="135"/>
      <c r="R55" s="135"/>
    </row>
    <row r="56" spans="1:27" x14ac:dyDescent="0.25">
      <c r="A56" s="165" t="s">
        <v>9</v>
      </c>
      <c r="B56" s="139">
        <v>0</v>
      </c>
      <c r="C56" s="139">
        <v>0</v>
      </c>
      <c r="D56" s="139">
        <v>0</v>
      </c>
      <c r="E56" s="139">
        <v>0</v>
      </c>
      <c r="F56" s="166">
        <v>0</v>
      </c>
      <c r="G56" s="139">
        <v>0</v>
      </c>
      <c r="H56" s="139">
        <v>1</v>
      </c>
      <c r="I56" s="139">
        <v>1</v>
      </c>
      <c r="J56" s="139">
        <v>0</v>
      </c>
      <c r="K56" s="139">
        <v>1</v>
      </c>
      <c r="L56" s="166">
        <v>83.32</v>
      </c>
      <c r="M56" s="139">
        <v>0</v>
      </c>
      <c r="N56" s="135"/>
      <c r="O56" s="135"/>
      <c r="P56" s="135"/>
      <c r="Q56" s="135"/>
      <c r="R56" s="135"/>
    </row>
    <row r="57" spans="1:27" x14ac:dyDescent="0.25">
      <c r="A57" s="165" t="s">
        <v>10</v>
      </c>
      <c r="B57" s="139">
        <v>1</v>
      </c>
      <c r="C57" s="139">
        <v>1</v>
      </c>
      <c r="D57" s="139">
        <v>1</v>
      </c>
      <c r="E57" s="139">
        <v>1</v>
      </c>
      <c r="F57" s="166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66">
        <v>0</v>
      </c>
      <c r="M57" s="139">
        <v>0</v>
      </c>
      <c r="N57" s="135"/>
      <c r="O57" s="135"/>
      <c r="P57" s="135"/>
      <c r="Q57" s="135"/>
      <c r="R57" s="135"/>
    </row>
    <row r="58" spans="1:27" x14ac:dyDescent="0.25">
      <c r="A58" s="165" t="s">
        <v>11</v>
      </c>
      <c r="B58" s="139">
        <v>0</v>
      </c>
      <c r="C58" s="139">
        <v>0</v>
      </c>
      <c r="D58" s="139">
        <v>0</v>
      </c>
      <c r="E58" s="139">
        <v>0</v>
      </c>
      <c r="F58" s="166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66">
        <v>0</v>
      </c>
      <c r="M58" s="139">
        <v>0</v>
      </c>
      <c r="N58" s="135"/>
      <c r="O58" s="135"/>
      <c r="P58" s="135"/>
      <c r="Q58" s="135"/>
      <c r="R58" s="135"/>
    </row>
    <row r="59" spans="1:27" x14ac:dyDescent="0.25">
      <c r="A59" s="165" t="s">
        <v>12</v>
      </c>
      <c r="B59" s="139">
        <v>1</v>
      </c>
      <c r="C59" s="139">
        <v>2</v>
      </c>
      <c r="D59" s="139">
        <v>0</v>
      </c>
      <c r="E59" s="139">
        <v>1</v>
      </c>
      <c r="F59" s="166">
        <v>250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66">
        <v>0</v>
      </c>
      <c r="M59" s="139">
        <v>0</v>
      </c>
      <c r="N59" s="135"/>
      <c r="O59" s="135"/>
      <c r="P59" s="135"/>
      <c r="Q59" s="135"/>
      <c r="R59" s="135"/>
    </row>
    <row r="60" spans="1:27" x14ac:dyDescent="0.25">
      <c r="A60" s="165" t="s">
        <v>13</v>
      </c>
      <c r="B60" s="139">
        <v>0</v>
      </c>
      <c r="C60" s="139">
        <v>0</v>
      </c>
      <c r="D60" s="139">
        <v>0</v>
      </c>
      <c r="E60" s="139">
        <v>0</v>
      </c>
      <c r="F60" s="166">
        <v>0</v>
      </c>
      <c r="G60" s="139">
        <v>0</v>
      </c>
      <c r="H60" s="139">
        <v>1</v>
      </c>
      <c r="I60" s="139">
        <v>0</v>
      </c>
      <c r="J60" s="139">
        <v>0</v>
      </c>
      <c r="K60" s="139">
        <v>1</v>
      </c>
      <c r="L60" s="166">
        <v>87.71</v>
      </c>
      <c r="M60" s="139">
        <v>0</v>
      </c>
      <c r="N60" s="135"/>
      <c r="O60" s="135"/>
      <c r="P60" s="135"/>
      <c r="Q60" s="135"/>
      <c r="R60" s="135"/>
    </row>
    <row r="61" spans="1:27" x14ac:dyDescent="0.25">
      <c r="A61" s="165" t="s">
        <v>14</v>
      </c>
      <c r="B61" s="139">
        <v>1</v>
      </c>
      <c r="C61" s="139">
        <v>0</v>
      </c>
      <c r="D61" s="139">
        <v>1</v>
      </c>
      <c r="E61" s="139">
        <v>0</v>
      </c>
      <c r="F61" s="166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66">
        <v>0</v>
      </c>
      <c r="M61" s="139">
        <v>0</v>
      </c>
      <c r="N61" s="135"/>
      <c r="O61" s="135"/>
      <c r="P61" s="135"/>
      <c r="Q61" s="135"/>
      <c r="R61" s="135"/>
    </row>
    <row r="62" spans="1:27" x14ac:dyDescent="0.25">
      <c r="A62" s="165" t="s">
        <v>15</v>
      </c>
      <c r="B62" s="139">
        <v>2</v>
      </c>
      <c r="C62" s="139">
        <v>2</v>
      </c>
      <c r="D62" s="139">
        <v>1</v>
      </c>
      <c r="E62" s="139">
        <v>0</v>
      </c>
      <c r="F62" s="166">
        <v>0</v>
      </c>
      <c r="G62" s="139">
        <v>1</v>
      </c>
      <c r="H62" s="139">
        <v>0</v>
      </c>
      <c r="I62" s="139">
        <v>0</v>
      </c>
      <c r="J62" s="139">
        <v>0</v>
      </c>
      <c r="K62" s="139">
        <v>0</v>
      </c>
      <c r="L62" s="166">
        <v>0</v>
      </c>
      <c r="M62" s="139">
        <v>0</v>
      </c>
      <c r="N62" s="135"/>
      <c r="O62" s="135"/>
      <c r="P62" s="135"/>
      <c r="Q62" s="135"/>
      <c r="R62" s="135"/>
    </row>
    <row r="63" spans="1:27" x14ac:dyDescent="0.25">
      <c r="A63" s="165" t="s">
        <v>16</v>
      </c>
      <c r="B63" s="139">
        <v>1</v>
      </c>
      <c r="C63" s="139">
        <v>0</v>
      </c>
      <c r="D63" s="139">
        <v>0</v>
      </c>
      <c r="E63" s="139">
        <v>0</v>
      </c>
      <c r="F63" s="166">
        <v>0</v>
      </c>
      <c r="G63" s="139">
        <v>1</v>
      </c>
      <c r="H63" s="139">
        <v>0</v>
      </c>
      <c r="I63" s="139">
        <v>0</v>
      </c>
      <c r="J63" s="139">
        <v>0</v>
      </c>
      <c r="K63" s="139">
        <v>0</v>
      </c>
      <c r="L63" s="166">
        <v>0</v>
      </c>
      <c r="M63" s="139">
        <v>0</v>
      </c>
      <c r="N63" s="135"/>
      <c r="O63" s="135"/>
      <c r="P63" s="135"/>
      <c r="Q63" s="135"/>
      <c r="R63" s="135"/>
    </row>
    <row r="64" spans="1:27" x14ac:dyDescent="0.25">
      <c r="A64" s="165" t="s">
        <v>17</v>
      </c>
      <c r="B64" s="139">
        <v>1</v>
      </c>
      <c r="C64" s="139">
        <v>0</v>
      </c>
      <c r="D64" s="139">
        <v>1</v>
      </c>
      <c r="E64" s="139">
        <v>0</v>
      </c>
      <c r="F64" s="166">
        <v>0</v>
      </c>
      <c r="G64" s="139">
        <v>1</v>
      </c>
      <c r="H64" s="139">
        <v>0</v>
      </c>
      <c r="I64" s="139">
        <v>0</v>
      </c>
      <c r="J64" s="139">
        <v>0</v>
      </c>
      <c r="K64" s="139">
        <v>0</v>
      </c>
      <c r="L64" s="166">
        <v>0</v>
      </c>
      <c r="M64" s="139">
        <v>0</v>
      </c>
      <c r="N64" s="135"/>
      <c r="O64" s="135"/>
      <c r="P64" s="135"/>
      <c r="Q64" s="135"/>
      <c r="R64" s="135"/>
    </row>
    <row r="65" spans="1:18" x14ac:dyDescent="0.25">
      <c r="A65" s="165" t="s">
        <v>18</v>
      </c>
      <c r="B65" s="139">
        <v>1</v>
      </c>
      <c r="C65" s="139">
        <v>0</v>
      </c>
      <c r="D65" s="139">
        <v>0</v>
      </c>
      <c r="E65" s="139">
        <v>0</v>
      </c>
      <c r="F65" s="166">
        <v>0</v>
      </c>
      <c r="G65" s="139">
        <v>1</v>
      </c>
      <c r="H65" s="139">
        <v>0</v>
      </c>
      <c r="I65" s="139">
        <v>0</v>
      </c>
      <c r="J65" s="139">
        <v>0</v>
      </c>
      <c r="K65" s="139">
        <v>0</v>
      </c>
      <c r="L65" s="166">
        <v>0</v>
      </c>
      <c r="M65" s="139">
        <v>0</v>
      </c>
      <c r="N65" s="135"/>
      <c r="O65" s="135"/>
      <c r="P65" s="135"/>
      <c r="Q65" s="135"/>
      <c r="R65" s="135"/>
    </row>
    <row r="66" spans="1:18" x14ac:dyDescent="0.25">
      <c r="A66" s="165" t="s">
        <v>19</v>
      </c>
      <c r="B66" s="139">
        <v>1</v>
      </c>
      <c r="C66" s="139">
        <v>0</v>
      </c>
      <c r="D66" s="139">
        <v>1</v>
      </c>
      <c r="E66" s="139">
        <v>0</v>
      </c>
      <c r="F66" s="166">
        <v>0</v>
      </c>
      <c r="G66" s="139">
        <v>0</v>
      </c>
      <c r="H66" s="139">
        <v>1</v>
      </c>
      <c r="I66" s="139">
        <v>1</v>
      </c>
      <c r="J66" s="139">
        <v>0</v>
      </c>
      <c r="K66" s="139">
        <v>0</v>
      </c>
      <c r="L66" s="166">
        <v>0</v>
      </c>
      <c r="M66" s="139">
        <v>1</v>
      </c>
      <c r="N66" s="135"/>
      <c r="O66" s="135"/>
      <c r="P66" s="135"/>
      <c r="Q66" s="135"/>
      <c r="R66" s="135"/>
    </row>
    <row r="67" spans="1:18" x14ac:dyDescent="0.25">
      <c r="A67" s="165" t="s">
        <v>20</v>
      </c>
      <c r="B67" s="139">
        <v>2</v>
      </c>
      <c r="C67" s="139">
        <v>0</v>
      </c>
      <c r="D67" s="139">
        <v>3</v>
      </c>
      <c r="E67" s="139">
        <v>0</v>
      </c>
      <c r="F67" s="166">
        <v>0</v>
      </c>
      <c r="G67" s="139">
        <v>0</v>
      </c>
      <c r="H67" s="139">
        <v>2</v>
      </c>
      <c r="I67" s="139">
        <v>1</v>
      </c>
      <c r="J67" s="139">
        <v>0</v>
      </c>
      <c r="K67" s="139">
        <v>2</v>
      </c>
      <c r="L67" s="166">
        <v>166</v>
      </c>
      <c r="M67" s="139">
        <v>0</v>
      </c>
      <c r="N67" s="135"/>
      <c r="O67" s="135"/>
      <c r="P67" s="135"/>
      <c r="Q67" s="135"/>
      <c r="R67" s="135"/>
    </row>
    <row r="68" spans="1:18" x14ac:dyDescent="0.25">
      <c r="A68" s="165" t="s">
        <v>21</v>
      </c>
      <c r="B68" s="139">
        <v>0</v>
      </c>
      <c r="C68" s="139">
        <v>0</v>
      </c>
      <c r="D68" s="139">
        <v>0</v>
      </c>
      <c r="E68" s="139">
        <v>0</v>
      </c>
      <c r="F68" s="166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66">
        <v>0</v>
      </c>
      <c r="M68" s="139">
        <v>0</v>
      </c>
      <c r="N68" s="135"/>
      <c r="O68" s="135"/>
      <c r="P68" s="135"/>
      <c r="Q68" s="135"/>
      <c r="R68" s="135"/>
    </row>
    <row r="69" spans="1:18" x14ac:dyDescent="0.25">
      <c r="A69" s="165" t="s">
        <v>22</v>
      </c>
      <c r="B69" s="139">
        <v>1</v>
      </c>
      <c r="C69" s="139">
        <v>1</v>
      </c>
      <c r="D69" s="139">
        <v>0</v>
      </c>
      <c r="E69" s="139">
        <v>1</v>
      </c>
      <c r="F69" s="166">
        <v>72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66">
        <v>0</v>
      </c>
      <c r="M69" s="139">
        <v>0</v>
      </c>
      <c r="N69" s="135"/>
      <c r="O69" s="135"/>
      <c r="P69" s="135"/>
      <c r="Q69" s="135"/>
      <c r="R69" s="135"/>
    </row>
    <row r="70" spans="1:18" x14ac:dyDescent="0.25">
      <c r="A70" s="165" t="s">
        <v>23</v>
      </c>
      <c r="B70" s="139">
        <v>1</v>
      </c>
      <c r="C70" s="139">
        <v>1</v>
      </c>
      <c r="D70" s="139">
        <v>0</v>
      </c>
      <c r="E70" s="139">
        <v>0</v>
      </c>
      <c r="F70" s="166">
        <v>0</v>
      </c>
      <c r="G70" s="139">
        <v>1</v>
      </c>
      <c r="H70" s="139">
        <v>0</v>
      </c>
      <c r="I70" s="139">
        <v>0</v>
      </c>
      <c r="J70" s="139">
        <v>0</v>
      </c>
      <c r="K70" s="139">
        <v>0</v>
      </c>
      <c r="L70" s="166">
        <v>0</v>
      </c>
      <c r="M70" s="139">
        <v>0</v>
      </c>
      <c r="N70" s="135"/>
      <c r="O70" s="135"/>
      <c r="P70" s="135"/>
      <c r="Q70" s="135"/>
      <c r="R70" s="135"/>
    </row>
    <row r="71" spans="1:18" x14ac:dyDescent="0.25">
      <c r="A71" s="165" t="s">
        <v>24</v>
      </c>
      <c r="B71" s="139">
        <v>2</v>
      </c>
      <c r="C71" s="139">
        <v>2</v>
      </c>
      <c r="D71" s="139">
        <v>0</v>
      </c>
      <c r="E71" s="139">
        <v>2</v>
      </c>
      <c r="F71" s="166">
        <v>171</v>
      </c>
      <c r="G71" s="139">
        <v>0</v>
      </c>
      <c r="H71" s="139">
        <v>0</v>
      </c>
      <c r="I71" s="139">
        <v>0</v>
      </c>
      <c r="J71" s="139">
        <v>0</v>
      </c>
      <c r="K71" s="139">
        <v>0</v>
      </c>
      <c r="L71" s="166">
        <v>0</v>
      </c>
      <c r="M71" s="139">
        <v>0</v>
      </c>
      <c r="N71" s="135"/>
      <c r="O71" s="135"/>
      <c r="P71" s="135"/>
      <c r="Q71" s="135"/>
      <c r="R71" s="135"/>
    </row>
    <row r="72" spans="1:18" x14ac:dyDescent="0.25">
      <c r="A72" s="165" t="s">
        <v>25</v>
      </c>
      <c r="B72" s="139">
        <v>1</v>
      </c>
      <c r="C72" s="139">
        <v>0</v>
      </c>
      <c r="D72" s="139">
        <v>1</v>
      </c>
      <c r="E72" s="139">
        <v>0</v>
      </c>
      <c r="F72" s="166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166">
        <v>0</v>
      </c>
      <c r="M72" s="139">
        <v>0</v>
      </c>
      <c r="N72" s="135"/>
      <c r="O72" s="135"/>
      <c r="P72" s="135"/>
      <c r="Q72" s="135"/>
      <c r="R72" s="135"/>
    </row>
    <row r="73" spans="1:18" x14ac:dyDescent="0.25">
      <c r="A73" s="165" t="s">
        <v>26</v>
      </c>
      <c r="B73" s="139">
        <v>0</v>
      </c>
      <c r="C73" s="139">
        <v>0</v>
      </c>
      <c r="D73" s="139">
        <v>0</v>
      </c>
      <c r="E73" s="139">
        <v>0</v>
      </c>
      <c r="F73" s="166">
        <v>0</v>
      </c>
      <c r="G73" s="139">
        <v>0</v>
      </c>
      <c r="H73" s="139">
        <v>1</v>
      </c>
      <c r="I73" s="139">
        <v>1</v>
      </c>
      <c r="J73" s="139">
        <v>0</v>
      </c>
      <c r="K73" s="139">
        <v>1</v>
      </c>
      <c r="L73" s="166">
        <v>53</v>
      </c>
      <c r="M73" s="139">
        <v>0</v>
      </c>
      <c r="N73" s="135"/>
      <c r="O73" s="135"/>
      <c r="P73" s="135"/>
      <c r="Q73" s="135"/>
      <c r="R73" s="135"/>
    </row>
    <row r="74" spans="1:18" x14ac:dyDescent="0.25">
      <c r="A74" s="165" t="s">
        <v>27</v>
      </c>
      <c r="B74" s="139">
        <v>2</v>
      </c>
      <c r="C74" s="139">
        <v>0</v>
      </c>
      <c r="D74" s="139">
        <v>0</v>
      </c>
      <c r="E74" s="139">
        <v>0</v>
      </c>
      <c r="F74" s="166">
        <v>0</v>
      </c>
      <c r="G74" s="139">
        <v>2</v>
      </c>
      <c r="H74" s="139">
        <v>5</v>
      </c>
      <c r="I74" s="139">
        <v>5</v>
      </c>
      <c r="J74" s="139">
        <v>0</v>
      </c>
      <c r="K74" s="139">
        <v>2</v>
      </c>
      <c r="L74" s="166">
        <v>222.44</v>
      </c>
      <c r="M74" s="139">
        <v>3</v>
      </c>
      <c r="N74" s="135"/>
      <c r="O74" s="135"/>
      <c r="P74" s="135"/>
      <c r="Q74" s="135"/>
      <c r="R74" s="135"/>
    </row>
    <row r="75" spans="1:18" x14ac:dyDescent="0.25">
      <c r="A75" s="165" t="s">
        <v>28</v>
      </c>
      <c r="B75" s="139">
        <v>8</v>
      </c>
      <c r="C75" s="139">
        <v>5</v>
      </c>
      <c r="D75" s="139">
        <v>2</v>
      </c>
      <c r="E75" s="139">
        <v>2</v>
      </c>
      <c r="F75" s="166">
        <v>266.19</v>
      </c>
      <c r="G75" s="139">
        <v>4</v>
      </c>
      <c r="H75" s="139">
        <v>0</v>
      </c>
      <c r="I75" s="139">
        <v>0</v>
      </c>
      <c r="J75" s="139">
        <v>0</v>
      </c>
      <c r="K75" s="139">
        <v>0</v>
      </c>
      <c r="L75" s="166">
        <v>0</v>
      </c>
      <c r="M75" s="139">
        <v>0</v>
      </c>
      <c r="N75" s="135"/>
      <c r="O75" s="135"/>
      <c r="P75" s="135"/>
      <c r="Q75" s="135"/>
      <c r="R75" s="135"/>
    </row>
    <row r="76" spans="1:18" x14ac:dyDescent="0.25">
      <c r="A76" s="165" t="s">
        <v>29</v>
      </c>
      <c r="B76" s="139">
        <v>4</v>
      </c>
      <c r="C76" s="139">
        <v>7</v>
      </c>
      <c r="D76" s="139">
        <v>0</v>
      </c>
      <c r="E76" s="139">
        <v>3</v>
      </c>
      <c r="F76" s="166">
        <v>170.25</v>
      </c>
      <c r="G76" s="139">
        <v>1</v>
      </c>
      <c r="H76" s="139">
        <v>0</v>
      </c>
      <c r="I76" s="139">
        <v>0</v>
      </c>
      <c r="J76" s="139">
        <v>0</v>
      </c>
      <c r="K76" s="139">
        <v>0</v>
      </c>
      <c r="L76" s="166">
        <v>0</v>
      </c>
      <c r="M76" s="139">
        <v>0</v>
      </c>
      <c r="N76" s="135"/>
      <c r="O76" s="135"/>
      <c r="P76" s="135"/>
      <c r="Q76" s="135"/>
      <c r="R76" s="135"/>
    </row>
    <row r="77" spans="1:18" x14ac:dyDescent="0.25">
      <c r="A77" s="165" t="s">
        <v>30</v>
      </c>
      <c r="B77" s="139">
        <v>0</v>
      </c>
      <c r="C77" s="139">
        <v>0</v>
      </c>
      <c r="D77" s="139">
        <v>0</v>
      </c>
      <c r="E77" s="139">
        <v>0</v>
      </c>
      <c r="F77" s="166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66">
        <v>0</v>
      </c>
      <c r="M77" s="139">
        <v>0</v>
      </c>
      <c r="N77" s="135"/>
      <c r="O77" s="135"/>
      <c r="P77" s="135"/>
      <c r="Q77" s="135"/>
      <c r="R77" s="135"/>
    </row>
    <row r="78" spans="1:18" x14ac:dyDescent="0.25">
      <c r="A78" s="165" t="s">
        <v>31</v>
      </c>
      <c r="B78" s="139">
        <v>0</v>
      </c>
      <c r="C78" s="139">
        <v>0</v>
      </c>
      <c r="D78" s="139">
        <v>0</v>
      </c>
      <c r="E78" s="139">
        <v>0</v>
      </c>
      <c r="F78" s="166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166">
        <v>0</v>
      </c>
      <c r="M78" s="139">
        <v>0</v>
      </c>
      <c r="N78" s="135"/>
      <c r="O78" s="135"/>
      <c r="P78" s="135"/>
      <c r="Q78" s="135"/>
      <c r="R78" s="135"/>
    </row>
    <row r="79" spans="1:18" x14ac:dyDescent="0.25">
      <c r="A79" s="165" t="s">
        <v>32</v>
      </c>
      <c r="B79" s="139">
        <v>1</v>
      </c>
      <c r="C79" s="139">
        <v>0</v>
      </c>
      <c r="D79" s="139">
        <v>2</v>
      </c>
      <c r="E79" s="139">
        <v>0</v>
      </c>
      <c r="F79" s="166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  <c r="L79" s="166">
        <v>0</v>
      </c>
      <c r="M79" s="139">
        <v>0</v>
      </c>
      <c r="N79" s="135"/>
      <c r="O79" s="135"/>
      <c r="P79" s="135"/>
      <c r="Q79" s="135"/>
      <c r="R79" s="135"/>
    </row>
    <row r="80" spans="1:18" x14ac:dyDescent="0.25">
      <c r="A80" s="165" t="s">
        <v>33</v>
      </c>
      <c r="B80" s="139">
        <v>14</v>
      </c>
      <c r="C80" s="139">
        <v>4</v>
      </c>
      <c r="D80" s="139">
        <v>8</v>
      </c>
      <c r="E80" s="139">
        <v>1</v>
      </c>
      <c r="F80" s="166">
        <v>126</v>
      </c>
      <c r="G80" s="139">
        <v>6</v>
      </c>
      <c r="H80" s="139">
        <v>0</v>
      </c>
      <c r="I80" s="139">
        <v>0</v>
      </c>
      <c r="J80" s="139">
        <v>0</v>
      </c>
      <c r="K80" s="139">
        <v>1</v>
      </c>
      <c r="L80" s="166">
        <v>2863</v>
      </c>
      <c r="M80" s="139">
        <v>0</v>
      </c>
      <c r="N80" s="135"/>
      <c r="O80" s="135"/>
      <c r="P80" s="135"/>
      <c r="Q80" s="135"/>
      <c r="R80" s="135"/>
    </row>
    <row r="81" spans="1:53" x14ac:dyDescent="0.25">
      <c r="A81" s="165" t="s">
        <v>34</v>
      </c>
      <c r="B81" s="139">
        <v>2</v>
      </c>
      <c r="C81" s="139">
        <v>1</v>
      </c>
      <c r="D81" s="139">
        <v>0</v>
      </c>
      <c r="E81" s="139">
        <v>1</v>
      </c>
      <c r="F81" s="166">
        <v>270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66">
        <v>0</v>
      </c>
      <c r="M81" s="139">
        <v>0</v>
      </c>
      <c r="N81" s="135"/>
      <c r="O81" s="135"/>
      <c r="P81" s="135"/>
      <c r="Q81" s="135"/>
      <c r="R81" s="135"/>
    </row>
    <row r="82" spans="1:53" x14ac:dyDescent="0.25">
      <c r="A82" s="165" t="s">
        <v>35</v>
      </c>
      <c r="B82" s="139">
        <v>0</v>
      </c>
      <c r="C82" s="139">
        <v>0</v>
      </c>
      <c r="D82" s="139">
        <v>0</v>
      </c>
      <c r="E82" s="139">
        <v>0</v>
      </c>
      <c r="F82" s="166">
        <v>0</v>
      </c>
      <c r="G82" s="139">
        <v>0</v>
      </c>
      <c r="H82" s="139">
        <v>1</v>
      </c>
      <c r="I82" s="139">
        <v>1</v>
      </c>
      <c r="J82" s="139">
        <v>0</v>
      </c>
      <c r="K82" s="139">
        <v>0</v>
      </c>
      <c r="L82" s="166">
        <v>0</v>
      </c>
      <c r="M82" s="139">
        <v>0</v>
      </c>
      <c r="N82" s="135"/>
      <c r="O82" s="135"/>
      <c r="P82" s="135"/>
      <c r="Q82" s="135"/>
      <c r="R82" s="135"/>
    </row>
    <row r="83" spans="1:53" x14ac:dyDescent="0.25">
      <c r="A83" s="167" t="s">
        <v>36</v>
      </c>
      <c r="B83" s="168">
        <v>1</v>
      </c>
      <c r="C83" s="168">
        <v>1</v>
      </c>
      <c r="D83" s="168">
        <v>1</v>
      </c>
      <c r="E83" s="168">
        <v>1</v>
      </c>
      <c r="F83" s="166">
        <v>66.5</v>
      </c>
      <c r="G83" s="168">
        <v>0</v>
      </c>
      <c r="H83" s="168">
        <v>0</v>
      </c>
      <c r="I83" s="169">
        <v>0</v>
      </c>
      <c r="J83" s="169">
        <v>0</v>
      </c>
      <c r="K83" s="139">
        <v>0</v>
      </c>
      <c r="L83" s="166">
        <v>0</v>
      </c>
      <c r="M83" s="139">
        <v>0</v>
      </c>
      <c r="N83" s="135"/>
      <c r="O83" s="135"/>
      <c r="P83" s="135"/>
      <c r="Q83" s="135"/>
      <c r="R83" s="135"/>
    </row>
    <row r="84" spans="1:53" x14ac:dyDescent="0.25">
      <c r="A84" s="248" t="s">
        <v>39</v>
      </c>
      <c r="B84" s="171">
        <f>SUM(B50:B83)</f>
        <v>55</v>
      </c>
      <c r="C84" s="171">
        <f>SUM(C50:C83)</f>
        <v>31</v>
      </c>
      <c r="D84" s="171">
        <f>SUM(D50:D83)</f>
        <v>24</v>
      </c>
      <c r="E84" s="171">
        <f>SUM(E50:E83)</f>
        <v>13</v>
      </c>
      <c r="F84" s="172">
        <f>SUM(F50:F83)</f>
        <v>1391.94</v>
      </c>
      <c r="G84" s="171">
        <f>SUM(G50:G83)</f>
        <v>24</v>
      </c>
      <c r="H84" s="171">
        <f>SUM(H50:H83)</f>
        <v>12</v>
      </c>
      <c r="I84" s="171">
        <f>SUM(I50:I83)</f>
        <v>12</v>
      </c>
      <c r="J84" s="171">
        <f>SUM(J50:J83)</f>
        <v>0</v>
      </c>
      <c r="K84" s="171">
        <f>SUM(K50:K83)</f>
        <v>9</v>
      </c>
      <c r="L84" s="172">
        <f>SUM(L50:L83)</f>
        <v>3555.37</v>
      </c>
      <c r="M84" s="173">
        <f>SUM(M50:M83)</f>
        <v>4</v>
      </c>
      <c r="N84" s="135"/>
      <c r="O84" s="135"/>
      <c r="P84" s="135"/>
      <c r="Q84" s="135"/>
      <c r="R84" s="135"/>
    </row>
    <row r="85" spans="1:53" x14ac:dyDescent="0.2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53" x14ac:dyDescent="0.2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53" s="9" customFormat="1" x14ac:dyDescent="0.25">
      <c r="A87" s="189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s="160" customFormat="1" ht="48" x14ac:dyDescent="0.25">
      <c r="A88" s="217" t="s">
        <v>47</v>
      </c>
      <c r="B88" s="290" t="s">
        <v>91</v>
      </c>
      <c r="C88" s="290" t="s">
        <v>65</v>
      </c>
      <c r="D88" s="290" t="s">
        <v>97</v>
      </c>
      <c r="E88" s="290" t="s">
        <v>72</v>
      </c>
      <c r="F88" s="290" t="s">
        <v>93</v>
      </c>
      <c r="G88" s="290" t="s">
        <v>67</v>
      </c>
      <c r="H88" s="290" t="s">
        <v>98</v>
      </c>
      <c r="I88" s="290" t="s">
        <v>68</v>
      </c>
      <c r="J88" s="290" t="s">
        <v>99</v>
      </c>
      <c r="K88" s="290" t="s">
        <v>69</v>
      </c>
      <c r="L88" s="290" t="s">
        <v>100</v>
      </c>
      <c r="M88" s="290" t="s">
        <v>101</v>
      </c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</row>
    <row r="89" spans="1:53" s="135" customFormat="1" ht="12" x14ac:dyDescent="0.25">
      <c r="A89" s="177" t="s">
        <v>3</v>
      </c>
      <c r="B89" s="178">
        <v>7</v>
      </c>
      <c r="C89" s="178">
        <v>1</v>
      </c>
      <c r="D89" s="178">
        <v>3</v>
      </c>
      <c r="E89" s="178">
        <v>1</v>
      </c>
      <c r="F89" s="178">
        <v>4</v>
      </c>
      <c r="G89" s="178">
        <v>0</v>
      </c>
      <c r="H89" s="178">
        <v>3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</row>
    <row r="90" spans="1:53" s="135" customFormat="1" ht="12" x14ac:dyDescent="0.25">
      <c r="A90" s="179" t="s">
        <v>4</v>
      </c>
      <c r="B90" s="180">
        <v>46</v>
      </c>
      <c r="C90" s="180">
        <v>9</v>
      </c>
      <c r="D90" s="180">
        <v>16</v>
      </c>
      <c r="E90" s="180">
        <v>9</v>
      </c>
      <c r="F90" s="180">
        <v>30</v>
      </c>
      <c r="G90" s="180">
        <v>0</v>
      </c>
      <c r="H90" s="180">
        <v>6</v>
      </c>
      <c r="I90" s="180">
        <v>3</v>
      </c>
      <c r="J90" s="180">
        <v>9</v>
      </c>
      <c r="K90" s="180">
        <v>6</v>
      </c>
      <c r="L90" s="180">
        <v>0</v>
      </c>
      <c r="M90" s="180">
        <v>0</v>
      </c>
    </row>
    <row r="91" spans="1:53" s="135" customFormat="1" ht="12" x14ac:dyDescent="0.25">
      <c r="A91" s="179" t="s">
        <v>5</v>
      </c>
      <c r="B91" s="180">
        <v>11</v>
      </c>
      <c r="C91" s="180">
        <v>1</v>
      </c>
      <c r="D91" s="180">
        <v>3</v>
      </c>
      <c r="E91" s="180">
        <v>0</v>
      </c>
      <c r="F91" s="180">
        <v>7</v>
      </c>
      <c r="G91" s="180">
        <v>1</v>
      </c>
      <c r="H91" s="180">
        <v>0</v>
      </c>
      <c r="I91" s="180">
        <v>0</v>
      </c>
      <c r="J91" s="180">
        <v>3</v>
      </c>
      <c r="K91" s="180">
        <v>0</v>
      </c>
      <c r="L91" s="180">
        <v>2</v>
      </c>
      <c r="M91" s="180">
        <v>0</v>
      </c>
    </row>
    <row r="92" spans="1:53" s="135" customFormat="1" ht="12" x14ac:dyDescent="0.25">
      <c r="A92" s="179" t="s">
        <v>6</v>
      </c>
      <c r="B92" s="180">
        <v>16</v>
      </c>
      <c r="C92" s="180">
        <v>1</v>
      </c>
      <c r="D92" s="180">
        <v>8</v>
      </c>
      <c r="E92" s="180">
        <v>0</v>
      </c>
      <c r="F92" s="180">
        <v>7</v>
      </c>
      <c r="G92" s="180">
        <v>1</v>
      </c>
      <c r="H92" s="180">
        <v>1</v>
      </c>
      <c r="I92" s="180">
        <v>0</v>
      </c>
      <c r="J92" s="180">
        <v>4</v>
      </c>
      <c r="K92" s="180">
        <v>0</v>
      </c>
      <c r="L92" s="180">
        <v>0</v>
      </c>
      <c r="M92" s="180">
        <v>0</v>
      </c>
    </row>
    <row r="93" spans="1:53" s="135" customFormat="1" ht="12" x14ac:dyDescent="0.25">
      <c r="A93" s="179" t="s">
        <v>7</v>
      </c>
      <c r="B93" s="180">
        <v>6</v>
      </c>
      <c r="C93" s="180">
        <v>1</v>
      </c>
      <c r="D93" s="180">
        <v>1</v>
      </c>
      <c r="E93" s="180">
        <v>0</v>
      </c>
      <c r="F93" s="180">
        <v>4</v>
      </c>
      <c r="G93" s="180">
        <v>1</v>
      </c>
      <c r="H93" s="180">
        <v>0</v>
      </c>
      <c r="I93" s="180">
        <v>0</v>
      </c>
      <c r="J93" s="180">
        <v>1</v>
      </c>
      <c r="K93" s="180">
        <v>0</v>
      </c>
      <c r="L93" s="180">
        <v>0</v>
      </c>
      <c r="M93" s="180">
        <v>0</v>
      </c>
    </row>
    <row r="94" spans="1:53" s="135" customFormat="1" ht="12" x14ac:dyDescent="0.25">
      <c r="A94" s="179" t="s">
        <v>8</v>
      </c>
      <c r="B94" s="180">
        <v>51</v>
      </c>
      <c r="C94" s="180">
        <v>14</v>
      </c>
      <c r="D94" s="180">
        <v>22</v>
      </c>
      <c r="E94" s="180">
        <v>12</v>
      </c>
      <c r="F94" s="180">
        <v>30</v>
      </c>
      <c r="G94" s="180">
        <v>2</v>
      </c>
      <c r="H94" s="180">
        <v>5</v>
      </c>
      <c r="I94" s="180">
        <v>3</v>
      </c>
      <c r="J94" s="180">
        <v>17</v>
      </c>
      <c r="K94" s="180">
        <v>3</v>
      </c>
      <c r="L94" s="180">
        <v>0</v>
      </c>
      <c r="M94" s="180">
        <v>0</v>
      </c>
    </row>
    <row r="95" spans="1:53" s="135" customFormat="1" ht="12" x14ac:dyDescent="0.25">
      <c r="A95" s="179" t="s">
        <v>9</v>
      </c>
      <c r="B95" s="180">
        <v>6</v>
      </c>
      <c r="C95" s="180">
        <v>0</v>
      </c>
      <c r="D95" s="180">
        <v>3</v>
      </c>
      <c r="E95" s="180">
        <v>0</v>
      </c>
      <c r="F95" s="180">
        <v>3</v>
      </c>
      <c r="G95" s="180">
        <v>0</v>
      </c>
      <c r="H95" s="180">
        <v>0</v>
      </c>
      <c r="I95" s="180">
        <v>0</v>
      </c>
      <c r="J95" s="180">
        <v>2</v>
      </c>
      <c r="K95" s="180">
        <v>0</v>
      </c>
      <c r="L95" s="180">
        <v>0</v>
      </c>
      <c r="M95" s="180">
        <v>0</v>
      </c>
    </row>
    <row r="96" spans="1:53" s="135" customFormat="1" ht="12" x14ac:dyDescent="0.25">
      <c r="A96" s="179" t="s">
        <v>10</v>
      </c>
      <c r="B96" s="180">
        <v>24</v>
      </c>
      <c r="C96" s="180">
        <v>2</v>
      </c>
      <c r="D96" s="180">
        <v>8</v>
      </c>
      <c r="E96" s="180">
        <v>3</v>
      </c>
      <c r="F96" s="180">
        <v>19</v>
      </c>
      <c r="G96" s="180">
        <v>0</v>
      </c>
      <c r="H96" s="180">
        <v>2</v>
      </c>
      <c r="I96" s="180">
        <v>2</v>
      </c>
      <c r="J96" s="180">
        <v>3</v>
      </c>
      <c r="K96" s="180">
        <v>1</v>
      </c>
      <c r="L96" s="180">
        <v>0</v>
      </c>
      <c r="M96" s="180">
        <v>1</v>
      </c>
    </row>
    <row r="97" spans="1:13" s="135" customFormat="1" ht="12" x14ac:dyDescent="0.25">
      <c r="A97" s="179" t="s">
        <v>11</v>
      </c>
      <c r="B97" s="180">
        <v>24</v>
      </c>
      <c r="C97" s="180">
        <v>0</v>
      </c>
      <c r="D97" s="180">
        <v>4</v>
      </c>
      <c r="E97" s="180">
        <v>0</v>
      </c>
      <c r="F97" s="180">
        <v>16</v>
      </c>
      <c r="G97" s="180">
        <v>0</v>
      </c>
      <c r="H97" s="180">
        <v>3</v>
      </c>
      <c r="I97" s="180">
        <v>0</v>
      </c>
      <c r="J97" s="180">
        <v>3</v>
      </c>
      <c r="K97" s="180">
        <v>0</v>
      </c>
      <c r="L97" s="180">
        <v>0</v>
      </c>
      <c r="M97" s="180">
        <v>0</v>
      </c>
    </row>
    <row r="98" spans="1:13" s="135" customFormat="1" ht="12" x14ac:dyDescent="0.25">
      <c r="A98" s="179" t="s">
        <v>12</v>
      </c>
      <c r="B98" s="180">
        <v>8</v>
      </c>
      <c r="C98" s="180">
        <v>1</v>
      </c>
      <c r="D98" s="180">
        <v>4</v>
      </c>
      <c r="E98" s="180">
        <v>0</v>
      </c>
      <c r="F98" s="180">
        <v>4</v>
      </c>
      <c r="G98" s="180">
        <v>1</v>
      </c>
      <c r="H98" s="180">
        <v>2</v>
      </c>
      <c r="I98" s="180">
        <v>0</v>
      </c>
      <c r="J98" s="180">
        <v>1</v>
      </c>
      <c r="K98" s="180">
        <v>0</v>
      </c>
      <c r="L98" s="180">
        <v>0</v>
      </c>
      <c r="M98" s="180">
        <v>0</v>
      </c>
    </row>
    <row r="99" spans="1:13" s="135" customFormat="1" ht="12" x14ac:dyDescent="0.25">
      <c r="A99" s="179" t="s">
        <v>13</v>
      </c>
      <c r="B99" s="180">
        <v>11</v>
      </c>
      <c r="C99" s="180">
        <v>2</v>
      </c>
      <c r="D99" s="180">
        <v>4</v>
      </c>
      <c r="E99" s="180">
        <v>1</v>
      </c>
      <c r="F99" s="180">
        <v>6</v>
      </c>
      <c r="G99" s="180">
        <v>2</v>
      </c>
      <c r="H99" s="180">
        <v>2</v>
      </c>
      <c r="I99" s="180">
        <v>0</v>
      </c>
      <c r="J99" s="180">
        <v>2</v>
      </c>
      <c r="K99" s="180">
        <v>0</v>
      </c>
      <c r="L99" s="180">
        <v>0</v>
      </c>
      <c r="M99" s="180">
        <v>0</v>
      </c>
    </row>
    <row r="100" spans="1:13" s="135" customFormat="1" ht="12" x14ac:dyDescent="0.25">
      <c r="A100" s="179" t="s">
        <v>14</v>
      </c>
      <c r="B100" s="180">
        <v>38</v>
      </c>
      <c r="C100" s="180">
        <v>2</v>
      </c>
      <c r="D100" s="180">
        <v>16</v>
      </c>
      <c r="E100" s="180">
        <v>0</v>
      </c>
      <c r="F100" s="180">
        <v>19</v>
      </c>
      <c r="G100" s="180">
        <v>1</v>
      </c>
      <c r="H100" s="180">
        <v>3</v>
      </c>
      <c r="I100" s="180">
        <v>0</v>
      </c>
      <c r="J100" s="180">
        <v>10</v>
      </c>
      <c r="K100" s="180">
        <v>0</v>
      </c>
      <c r="L100" s="180">
        <v>0</v>
      </c>
      <c r="M100" s="180">
        <v>0</v>
      </c>
    </row>
    <row r="101" spans="1:13" s="135" customFormat="1" ht="12" x14ac:dyDescent="0.25">
      <c r="A101" s="179" t="s">
        <v>15</v>
      </c>
      <c r="B101" s="180">
        <v>8</v>
      </c>
      <c r="C101" s="180">
        <v>3</v>
      </c>
      <c r="D101" s="180">
        <v>6</v>
      </c>
      <c r="E101" s="180">
        <v>0</v>
      </c>
      <c r="F101" s="180">
        <v>3</v>
      </c>
      <c r="G101" s="180">
        <v>3</v>
      </c>
      <c r="H101" s="180">
        <v>0</v>
      </c>
      <c r="I101" s="180">
        <v>0</v>
      </c>
      <c r="J101" s="180">
        <v>4</v>
      </c>
      <c r="K101" s="180">
        <v>0</v>
      </c>
      <c r="L101" s="180">
        <v>0</v>
      </c>
      <c r="M101" s="180">
        <v>0</v>
      </c>
    </row>
    <row r="102" spans="1:13" s="135" customFormat="1" ht="12" x14ac:dyDescent="0.25">
      <c r="A102" s="179" t="s">
        <v>16</v>
      </c>
      <c r="B102" s="180">
        <v>15</v>
      </c>
      <c r="C102" s="180">
        <v>6</v>
      </c>
      <c r="D102" s="180">
        <v>8</v>
      </c>
      <c r="E102" s="180">
        <v>4</v>
      </c>
      <c r="F102" s="180">
        <v>8</v>
      </c>
      <c r="G102" s="180">
        <v>2</v>
      </c>
      <c r="H102" s="180">
        <v>1</v>
      </c>
      <c r="I102" s="180">
        <v>4</v>
      </c>
      <c r="J102" s="180">
        <v>5</v>
      </c>
      <c r="K102" s="180">
        <v>0</v>
      </c>
      <c r="L102" s="180">
        <v>0</v>
      </c>
      <c r="M102" s="180">
        <v>0</v>
      </c>
    </row>
    <row r="103" spans="1:13" s="135" customFormat="1" ht="12" x14ac:dyDescent="0.25">
      <c r="A103" s="179" t="s">
        <v>17</v>
      </c>
      <c r="B103" s="180">
        <v>18</v>
      </c>
      <c r="C103" s="180">
        <v>0</v>
      </c>
      <c r="D103" s="180">
        <v>6</v>
      </c>
      <c r="E103" s="180">
        <v>0</v>
      </c>
      <c r="F103" s="180">
        <v>11</v>
      </c>
      <c r="G103" s="180">
        <v>0</v>
      </c>
      <c r="H103" s="180">
        <v>1</v>
      </c>
      <c r="I103" s="180">
        <v>0</v>
      </c>
      <c r="J103" s="180">
        <v>4</v>
      </c>
      <c r="K103" s="180">
        <v>0</v>
      </c>
      <c r="L103" s="180">
        <v>1</v>
      </c>
      <c r="M103" s="180">
        <v>0</v>
      </c>
    </row>
    <row r="104" spans="1:13" s="135" customFormat="1" ht="12" x14ac:dyDescent="0.25">
      <c r="A104" s="179" t="s">
        <v>18</v>
      </c>
      <c r="B104" s="180">
        <v>14</v>
      </c>
      <c r="C104" s="180">
        <v>5</v>
      </c>
      <c r="D104" s="180">
        <v>5</v>
      </c>
      <c r="E104" s="180">
        <v>5</v>
      </c>
      <c r="F104" s="180">
        <v>8</v>
      </c>
      <c r="G104" s="180">
        <v>0</v>
      </c>
      <c r="H104" s="180">
        <v>1</v>
      </c>
      <c r="I104" s="180">
        <v>4</v>
      </c>
      <c r="J104" s="180">
        <v>4</v>
      </c>
      <c r="K104" s="180">
        <v>4</v>
      </c>
      <c r="L104" s="180">
        <v>0</v>
      </c>
      <c r="M104" s="180">
        <v>0</v>
      </c>
    </row>
    <row r="105" spans="1:13" s="135" customFormat="1" ht="12" x14ac:dyDescent="0.25">
      <c r="A105" s="179" t="s">
        <v>19</v>
      </c>
      <c r="B105" s="180">
        <v>9</v>
      </c>
      <c r="C105" s="180">
        <v>0</v>
      </c>
      <c r="D105" s="180">
        <v>3</v>
      </c>
      <c r="E105" s="180">
        <v>0</v>
      </c>
      <c r="F105" s="180">
        <v>5</v>
      </c>
      <c r="G105" s="180">
        <v>0</v>
      </c>
      <c r="H105" s="180">
        <v>2</v>
      </c>
      <c r="I105" s="180">
        <v>0</v>
      </c>
      <c r="J105" s="180">
        <v>2</v>
      </c>
      <c r="K105" s="180">
        <v>0</v>
      </c>
      <c r="L105" s="180">
        <v>0</v>
      </c>
      <c r="M105" s="180">
        <v>0</v>
      </c>
    </row>
    <row r="106" spans="1:13" s="135" customFormat="1" ht="12" x14ac:dyDescent="0.25">
      <c r="A106" s="179" t="s">
        <v>20</v>
      </c>
      <c r="B106" s="180">
        <v>22</v>
      </c>
      <c r="C106" s="180">
        <v>10</v>
      </c>
      <c r="D106" s="180">
        <v>7</v>
      </c>
      <c r="E106" s="180">
        <v>8</v>
      </c>
      <c r="F106" s="180">
        <v>16</v>
      </c>
      <c r="G106" s="180">
        <v>3</v>
      </c>
      <c r="H106" s="180">
        <v>1</v>
      </c>
      <c r="I106" s="180">
        <v>2</v>
      </c>
      <c r="J106" s="180">
        <v>7</v>
      </c>
      <c r="K106" s="180">
        <v>3</v>
      </c>
      <c r="L106" s="180">
        <v>0</v>
      </c>
      <c r="M106" s="180">
        <v>2</v>
      </c>
    </row>
    <row r="107" spans="1:13" s="135" customFormat="1" ht="12" x14ac:dyDescent="0.25">
      <c r="A107" s="179" t="s">
        <v>21</v>
      </c>
      <c r="B107" s="180">
        <v>9</v>
      </c>
      <c r="C107" s="180">
        <v>0</v>
      </c>
      <c r="D107" s="180">
        <v>4</v>
      </c>
      <c r="E107" s="180">
        <v>0</v>
      </c>
      <c r="F107" s="180">
        <v>5</v>
      </c>
      <c r="G107" s="180">
        <v>0</v>
      </c>
      <c r="H107" s="180">
        <v>2</v>
      </c>
      <c r="I107" s="180">
        <v>0</v>
      </c>
      <c r="J107" s="180">
        <v>2</v>
      </c>
      <c r="K107" s="180">
        <v>0</v>
      </c>
      <c r="L107" s="180">
        <v>0</v>
      </c>
      <c r="M107" s="180">
        <v>0</v>
      </c>
    </row>
    <row r="108" spans="1:13" s="135" customFormat="1" ht="12" customHeight="1" x14ac:dyDescent="0.25">
      <c r="A108" s="179" t="s">
        <v>22</v>
      </c>
      <c r="B108" s="180">
        <v>21</v>
      </c>
      <c r="C108" s="180">
        <v>6</v>
      </c>
      <c r="D108" s="180">
        <v>10</v>
      </c>
      <c r="E108" s="180">
        <v>1</v>
      </c>
      <c r="F108" s="180">
        <v>11</v>
      </c>
      <c r="G108" s="180">
        <v>4</v>
      </c>
      <c r="H108" s="180">
        <v>1</v>
      </c>
      <c r="I108" s="180">
        <v>0</v>
      </c>
      <c r="J108" s="180">
        <v>6</v>
      </c>
      <c r="K108" s="180">
        <v>0</v>
      </c>
      <c r="L108" s="180">
        <v>2</v>
      </c>
      <c r="M108" s="180">
        <v>0</v>
      </c>
    </row>
    <row r="109" spans="1:13" s="135" customFormat="1" ht="12" x14ac:dyDescent="0.25">
      <c r="A109" s="179" t="s">
        <v>23</v>
      </c>
      <c r="B109" s="180">
        <v>6</v>
      </c>
      <c r="C109" s="180">
        <v>1</v>
      </c>
      <c r="D109" s="180">
        <v>4</v>
      </c>
      <c r="E109" s="180">
        <v>0</v>
      </c>
      <c r="F109" s="180">
        <v>2</v>
      </c>
      <c r="G109" s="180">
        <v>0</v>
      </c>
      <c r="H109" s="180">
        <v>1</v>
      </c>
      <c r="I109" s="180">
        <v>0</v>
      </c>
      <c r="J109" s="180">
        <v>2</v>
      </c>
      <c r="K109" s="180">
        <v>0</v>
      </c>
      <c r="L109" s="180">
        <v>0</v>
      </c>
      <c r="M109" s="180">
        <v>0</v>
      </c>
    </row>
    <row r="110" spans="1:13" s="135" customFormat="1" ht="12" x14ac:dyDescent="0.25">
      <c r="A110" s="179" t="s">
        <v>24</v>
      </c>
      <c r="B110" s="180">
        <v>29</v>
      </c>
      <c r="C110" s="180">
        <v>0</v>
      </c>
      <c r="D110" s="180">
        <v>16</v>
      </c>
      <c r="E110" s="180">
        <v>0</v>
      </c>
      <c r="F110" s="180">
        <v>12</v>
      </c>
      <c r="G110" s="180">
        <v>0</v>
      </c>
      <c r="H110" s="180">
        <v>8</v>
      </c>
      <c r="I110" s="180">
        <v>0</v>
      </c>
      <c r="J110" s="180">
        <v>7</v>
      </c>
      <c r="K110" s="180">
        <v>0</v>
      </c>
      <c r="L110" s="180">
        <v>1</v>
      </c>
      <c r="M110" s="180">
        <v>0</v>
      </c>
    </row>
    <row r="111" spans="1:13" s="135" customFormat="1" ht="12" x14ac:dyDescent="0.25">
      <c r="A111" s="179" t="s">
        <v>25</v>
      </c>
      <c r="B111" s="180">
        <v>20</v>
      </c>
      <c r="C111" s="180">
        <v>3</v>
      </c>
      <c r="D111" s="180">
        <v>11</v>
      </c>
      <c r="E111" s="180">
        <v>1</v>
      </c>
      <c r="F111" s="180">
        <v>8</v>
      </c>
      <c r="G111" s="180">
        <v>2</v>
      </c>
      <c r="H111" s="180">
        <v>0</v>
      </c>
      <c r="I111" s="180">
        <v>0</v>
      </c>
      <c r="J111" s="180">
        <v>11</v>
      </c>
      <c r="K111" s="180">
        <v>1</v>
      </c>
      <c r="L111" s="180">
        <v>0</v>
      </c>
      <c r="M111" s="180">
        <v>0</v>
      </c>
    </row>
    <row r="112" spans="1:13" s="135" customFormat="1" ht="12" x14ac:dyDescent="0.25">
      <c r="A112" s="179" t="s">
        <v>26</v>
      </c>
      <c r="B112" s="180">
        <v>15</v>
      </c>
      <c r="C112" s="180">
        <v>9</v>
      </c>
      <c r="D112" s="180">
        <v>2</v>
      </c>
      <c r="E112" s="180">
        <v>8</v>
      </c>
      <c r="F112" s="180">
        <v>13</v>
      </c>
      <c r="G112" s="180">
        <v>1</v>
      </c>
      <c r="H112" s="180">
        <v>0</v>
      </c>
      <c r="I112" s="180">
        <v>4</v>
      </c>
      <c r="J112" s="180">
        <v>2</v>
      </c>
      <c r="K112" s="180">
        <v>2</v>
      </c>
      <c r="L112" s="180">
        <v>0</v>
      </c>
      <c r="M112" s="180">
        <v>1</v>
      </c>
    </row>
    <row r="113" spans="1:13" s="135" customFormat="1" ht="12" x14ac:dyDescent="0.25">
      <c r="A113" s="179" t="s">
        <v>27</v>
      </c>
      <c r="B113" s="180">
        <v>47</v>
      </c>
      <c r="C113" s="180">
        <v>4</v>
      </c>
      <c r="D113" s="180">
        <v>23</v>
      </c>
      <c r="E113" s="180">
        <v>2</v>
      </c>
      <c r="F113" s="180">
        <v>24</v>
      </c>
      <c r="G113" s="180">
        <v>1</v>
      </c>
      <c r="H113" s="180">
        <v>5</v>
      </c>
      <c r="I113" s="180">
        <v>1</v>
      </c>
      <c r="J113" s="180">
        <v>14</v>
      </c>
      <c r="K113" s="180">
        <v>1</v>
      </c>
      <c r="L113" s="180">
        <v>1</v>
      </c>
      <c r="M113" s="180">
        <v>0</v>
      </c>
    </row>
    <row r="114" spans="1:13" s="135" customFormat="1" ht="12" x14ac:dyDescent="0.25">
      <c r="A114" s="179" t="s">
        <v>28</v>
      </c>
      <c r="B114" s="180">
        <v>19</v>
      </c>
      <c r="C114" s="180">
        <v>1</v>
      </c>
      <c r="D114" s="180">
        <v>4</v>
      </c>
      <c r="E114" s="180">
        <v>1</v>
      </c>
      <c r="F114" s="180">
        <v>15</v>
      </c>
      <c r="G114" s="180">
        <v>0</v>
      </c>
      <c r="H114" s="180">
        <v>2</v>
      </c>
      <c r="I114" s="180">
        <v>1</v>
      </c>
      <c r="J114" s="180">
        <v>3</v>
      </c>
      <c r="K114" s="180">
        <v>0</v>
      </c>
      <c r="L114" s="180">
        <v>0</v>
      </c>
      <c r="M114" s="180">
        <v>0</v>
      </c>
    </row>
    <row r="115" spans="1:13" s="135" customFormat="1" ht="12" customHeight="1" x14ac:dyDescent="0.25">
      <c r="A115" s="179" t="s">
        <v>29</v>
      </c>
      <c r="B115" s="180">
        <v>4</v>
      </c>
      <c r="C115" s="180">
        <v>0</v>
      </c>
      <c r="D115" s="180">
        <v>1</v>
      </c>
      <c r="E115" s="180">
        <v>0</v>
      </c>
      <c r="F115" s="180">
        <v>3</v>
      </c>
      <c r="G115" s="180">
        <v>0</v>
      </c>
      <c r="H115" s="180">
        <v>1</v>
      </c>
      <c r="I115" s="180">
        <v>0</v>
      </c>
      <c r="J115" s="180">
        <v>1</v>
      </c>
      <c r="K115" s="180">
        <v>0</v>
      </c>
      <c r="L115" s="180">
        <v>0</v>
      </c>
      <c r="M115" s="180">
        <v>0</v>
      </c>
    </row>
    <row r="116" spans="1:13" s="135" customFormat="1" ht="12" x14ac:dyDescent="0.25">
      <c r="A116" s="179" t="s">
        <v>30</v>
      </c>
      <c r="B116" s="180">
        <v>19</v>
      </c>
      <c r="C116" s="180">
        <v>1</v>
      </c>
      <c r="D116" s="180">
        <v>5</v>
      </c>
      <c r="E116" s="180">
        <v>0</v>
      </c>
      <c r="F116" s="180">
        <v>13</v>
      </c>
      <c r="G116" s="180">
        <v>1</v>
      </c>
      <c r="H116" s="180">
        <v>0</v>
      </c>
      <c r="I116" s="180">
        <v>0</v>
      </c>
      <c r="J116" s="180">
        <v>7</v>
      </c>
      <c r="K116" s="180">
        <v>0</v>
      </c>
      <c r="L116" s="180">
        <v>0</v>
      </c>
      <c r="M116" s="180">
        <v>0</v>
      </c>
    </row>
    <row r="117" spans="1:13" s="135" customFormat="1" ht="12" x14ac:dyDescent="0.25">
      <c r="A117" s="179" t="s">
        <v>31</v>
      </c>
      <c r="B117" s="180">
        <v>6</v>
      </c>
      <c r="C117" s="180">
        <v>0</v>
      </c>
      <c r="D117" s="180">
        <v>1</v>
      </c>
      <c r="E117" s="180">
        <v>0</v>
      </c>
      <c r="F117" s="180">
        <v>5</v>
      </c>
      <c r="G117" s="180">
        <v>0</v>
      </c>
      <c r="H117" s="180">
        <v>0</v>
      </c>
      <c r="I117" s="180">
        <v>0</v>
      </c>
      <c r="J117" s="180">
        <v>1</v>
      </c>
      <c r="K117" s="180">
        <v>0</v>
      </c>
      <c r="L117" s="180">
        <v>0</v>
      </c>
      <c r="M117" s="180">
        <v>0</v>
      </c>
    </row>
    <row r="118" spans="1:13" s="135" customFormat="1" ht="12" x14ac:dyDescent="0.25">
      <c r="A118" s="179" t="s">
        <v>32</v>
      </c>
      <c r="B118" s="180">
        <v>36</v>
      </c>
      <c r="C118" s="180">
        <v>6</v>
      </c>
      <c r="D118" s="180">
        <v>15</v>
      </c>
      <c r="E118" s="180">
        <v>3</v>
      </c>
      <c r="F118" s="180">
        <v>20</v>
      </c>
      <c r="G118" s="180">
        <v>2</v>
      </c>
      <c r="H118" s="180">
        <v>6</v>
      </c>
      <c r="I118" s="180">
        <v>2</v>
      </c>
      <c r="J118" s="180">
        <v>9</v>
      </c>
      <c r="K118" s="180">
        <v>1</v>
      </c>
      <c r="L118" s="180">
        <v>1</v>
      </c>
      <c r="M118" s="180">
        <v>0</v>
      </c>
    </row>
    <row r="119" spans="1:13" s="135" customFormat="1" ht="12" x14ac:dyDescent="0.25">
      <c r="A119" s="179" t="s">
        <v>33</v>
      </c>
      <c r="B119" s="180">
        <v>127</v>
      </c>
      <c r="C119" s="180">
        <v>20</v>
      </c>
      <c r="D119" s="180">
        <v>59</v>
      </c>
      <c r="E119" s="180">
        <v>19</v>
      </c>
      <c r="F119" s="180">
        <v>67</v>
      </c>
      <c r="G119" s="180">
        <v>0</v>
      </c>
      <c r="H119" s="180">
        <v>12</v>
      </c>
      <c r="I119" s="180">
        <v>8</v>
      </c>
      <c r="J119" s="180">
        <v>37</v>
      </c>
      <c r="K119" s="180">
        <v>11</v>
      </c>
      <c r="L119" s="180">
        <v>2</v>
      </c>
      <c r="M119" s="180">
        <v>0</v>
      </c>
    </row>
    <row r="120" spans="1:13" s="135" customFormat="1" ht="12" x14ac:dyDescent="0.25">
      <c r="A120" s="179" t="s">
        <v>34</v>
      </c>
      <c r="B120" s="180">
        <v>33</v>
      </c>
      <c r="C120" s="180">
        <v>1</v>
      </c>
      <c r="D120" s="180">
        <v>5</v>
      </c>
      <c r="E120" s="180">
        <v>0</v>
      </c>
      <c r="F120" s="180">
        <v>25</v>
      </c>
      <c r="G120" s="180">
        <v>1</v>
      </c>
      <c r="H120" s="180">
        <v>3</v>
      </c>
      <c r="I120" s="180">
        <v>0</v>
      </c>
      <c r="J120" s="180">
        <v>2</v>
      </c>
      <c r="K120" s="180">
        <v>0</v>
      </c>
      <c r="L120" s="180">
        <v>0</v>
      </c>
      <c r="M120" s="180">
        <v>0</v>
      </c>
    </row>
    <row r="121" spans="1:13" s="135" customFormat="1" ht="12" x14ac:dyDescent="0.25">
      <c r="A121" s="179" t="s">
        <v>35</v>
      </c>
      <c r="B121" s="180">
        <v>22</v>
      </c>
      <c r="C121" s="180">
        <v>4</v>
      </c>
      <c r="D121" s="180">
        <v>9</v>
      </c>
      <c r="E121" s="180">
        <v>2</v>
      </c>
      <c r="F121" s="180">
        <v>14</v>
      </c>
      <c r="G121" s="180">
        <v>2</v>
      </c>
      <c r="H121" s="180">
        <v>2</v>
      </c>
      <c r="I121" s="180">
        <v>0</v>
      </c>
      <c r="J121" s="180">
        <v>6</v>
      </c>
      <c r="K121" s="180">
        <v>2</v>
      </c>
      <c r="L121" s="180">
        <v>0</v>
      </c>
      <c r="M121" s="180">
        <v>0</v>
      </c>
    </row>
    <row r="122" spans="1:13" s="135" customFormat="1" ht="12" x14ac:dyDescent="0.25">
      <c r="A122" s="181" t="s">
        <v>36</v>
      </c>
      <c r="B122" s="182">
        <v>22</v>
      </c>
      <c r="C122" s="182">
        <v>3</v>
      </c>
      <c r="D122" s="182">
        <v>10</v>
      </c>
      <c r="E122" s="182">
        <v>0</v>
      </c>
      <c r="F122" s="180">
        <v>13</v>
      </c>
      <c r="G122" s="182">
        <v>3</v>
      </c>
      <c r="H122" s="182">
        <v>3</v>
      </c>
      <c r="I122" s="183">
        <v>0</v>
      </c>
      <c r="J122" s="183">
        <v>10</v>
      </c>
      <c r="K122" s="180">
        <v>0</v>
      </c>
      <c r="L122" s="180">
        <v>0</v>
      </c>
      <c r="M122" s="180">
        <v>0</v>
      </c>
    </row>
    <row r="123" spans="1:13" s="135" customFormat="1" ht="12" x14ac:dyDescent="0.25">
      <c r="A123" s="248" t="s">
        <v>39</v>
      </c>
      <c r="B123" s="184">
        <f>SUM(B89:B122)</f>
        <v>769</v>
      </c>
      <c r="C123" s="184">
        <f t="shared" ref="C123:M123" si="1">SUM(C89:C122)</f>
        <v>117</v>
      </c>
      <c r="D123" s="184">
        <f t="shared" si="1"/>
        <v>306</v>
      </c>
      <c r="E123" s="184">
        <f t="shared" si="1"/>
        <v>80</v>
      </c>
      <c r="F123" s="184">
        <f t="shared" si="1"/>
        <v>450</v>
      </c>
      <c r="G123" s="184">
        <f t="shared" si="1"/>
        <v>34</v>
      </c>
      <c r="H123" s="184">
        <f t="shared" si="1"/>
        <v>79</v>
      </c>
      <c r="I123" s="184">
        <f t="shared" si="1"/>
        <v>34</v>
      </c>
      <c r="J123" s="184">
        <f t="shared" si="1"/>
        <v>201</v>
      </c>
      <c r="K123" s="184">
        <f t="shared" si="1"/>
        <v>35</v>
      </c>
      <c r="L123" s="184">
        <f t="shared" si="1"/>
        <v>10</v>
      </c>
      <c r="M123" s="185">
        <f t="shared" si="1"/>
        <v>4</v>
      </c>
    </row>
    <row r="124" spans="1:13" s="135" customFormat="1" ht="11.4" x14ac:dyDescent="0.2"/>
    <row r="125" spans="1:13" s="135" customFormat="1" ht="11.4" x14ac:dyDescent="0.2"/>
    <row r="128" spans="1:13" x14ac:dyDescent="0.25">
      <c r="A128" s="11"/>
    </row>
    <row r="129" spans="1:1" x14ac:dyDescent="0.25">
      <c r="A129" s="11"/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scale="83" fitToHeight="3" orientation="landscape" r:id="rId1"/>
  <headerFooter alignWithMargins="0"/>
  <rowBreaks count="2" manualBreakCount="2">
    <brk id="47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8"/>
  <sheetViews>
    <sheetView zoomScaleNormal="100" workbookViewId="0">
      <selection activeCell="C115" sqref="C115:C116"/>
    </sheetView>
  </sheetViews>
  <sheetFormatPr defaultColWidth="8.88671875" defaultRowHeight="11.4" x14ac:dyDescent="0.2"/>
  <cols>
    <col min="1" max="1" width="20.21875" style="160" customWidth="1"/>
    <col min="2" max="2" width="10.77734375" style="160" customWidth="1"/>
    <col min="3" max="3" width="10.44140625" style="160" customWidth="1"/>
    <col min="4" max="4" width="10.5546875" style="160" customWidth="1"/>
    <col min="5" max="5" width="10.6640625" style="160" customWidth="1"/>
    <col min="6" max="6" width="10.5546875" style="160" customWidth="1"/>
    <col min="7" max="7" width="10.44140625" style="160" customWidth="1"/>
    <col min="8" max="8" width="10.6640625" style="160" customWidth="1"/>
    <col min="9" max="9" width="10.5546875" style="160" customWidth="1"/>
    <col min="10" max="11" width="10.6640625" style="160" customWidth="1"/>
    <col min="12" max="12" width="7.44140625" style="160" customWidth="1"/>
    <col min="13" max="13" width="9.6640625" style="160" customWidth="1"/>
    <col min="14" max="16384" width="8.88671875" style="160"/>
  </cols>
  <sheetData>
    <row r="1" spans="1:10" ht="12" x14ac:dyDescent="0.2">
      <c r="A1" s="134" t="s">
        <v>78</v>
      </c>
    </row>
    <row r="2" spans="1:10" ht="12" x14ac:dyDescent="0.2">
      <c r="A2" s="134"/>
    </row>
    <row r="3" spans="1:10" x14ac:dyDescent="0.2">
      <c r="A3" s="136" t="s">
        <v>43</v>
      </c>
    </row>
    <row r="4" spans="1:10" x14ac:dyDescent="0.2">
      <c r="A4" s="136" t="s">
        <v>49</v>
      </c>
    </row>
    <row r="5" spans="1:10" x14ac:dyDescent="0.2">
      <c r="A5" s="136" t="s">
        <v>48</v>
      </c>
    </row>
    <row r="6" spans="1:10" x14ac:dyDescent="0.2">
      <c r="A6" s="137" t="s">
        <v>51</v>
      </c>
    </row>
    <row r="7" spans="1:10" x14ac:dyDescent="0.2">
      <c r="A7" s="137" t="s">
        <v>90</v>
      </c>
      <c r="B7" s="135"/>
      <c r="C7" s="135"/>
      <c r="D7" s="135"/>
    </row>
    <row r="9" spans="1:10" ht="36" x14ac:dyDescent="0.2">
      <c r="A9" s="216" t="s">
        <v>46</v>
      </c>
      <c r="B9" s="305" t="s">
        <v>77</v>
      </c>
      <c r="C9" s="305" t="s">
        <v>0</v>
      </c>
      <c r="D9" s="305" t="s">
        <v>58</v>
      </c>
      <c r="E9" s="305" t="s">
        <v>73</v>
      </c>
      <c r="F9" s="305" t="s">
        <v>1</v>
      </c>
      <c r="G9" s="305" t="s">
        <v>74</v>
      </c>
      <c r="H9" s="305" t="s">
        <v>89</v>
      </c>
      <c r="I9" s="305" t="s">
        <v>2</v>
      </c>
      <c r="J9" s="306" t="s">
        <v>59</v>
      </c>
    </row>
    <row r="10" spans="1:10" ht="12" x14ac:dyDescent="0.2">
      <c r="A10" s="190" t="s">
        <v>3</v>
      </c>
      <c r="B10" s="139">
        <v>74</v>
      </c>
      <c r="C10" s="139">
        <v>8</v>
      </c>
      <c r="D10" s="139">
        <f>E10+G10</f>
        <v>80</v>
      </c>
      <c r="E10" s="139">
        <v>43</v>
      </c>
      <c r="F10" s="139">
        <v>24</v>
      </c>
      <c r="G10" s="139">
        <v>37</v>
      </c>
      <c r="H10" s="139">
        <v>0</v>
      </c>
      <c r="I10" s="139">
        <v>1</v>
      </c>
      <c r="J10" s="139">
        <v>4</v>
      </c>
    </row>
    <row r="11" spans="1:10" ht="12" x14ac:dyDescent="0.2">
      <c r="A11" s="191" t="s">
        <v>4</v>
      </c>
      <c r="B11" s="141">
        <v>41</v>
      </c>
      <c r="C11" s="142">
        <v>0</v>
      </c>
      <c r="D11" s="139">
        <f t="shared" ref="D11:D40" si="0">E11+G11</f>
        <v>41</v>
      </c>
      <c r="E11" s="143">
        <v>29</v>
      </c>
      <c r="F11" s="141">
        <v>24</v>
      </c>
      <c r="G11" s="141">
        <v>12</v>
      </c>
      <c r="H11" s="141">
        <v>0</v>
      </c>
      <c r="I11" s="144">
        <v>1</v>
      </c>
      <c r="J11" s="141">
        <v>0</v>
      </c>
    </row>
    <row r="12" spans="1:10" ht="12" x14ac:dyDescent="0.2">
      <c r="A12" s="191" t="s">
        <v>5</v>
      </c>
      <c r="B12" s="141">
        <v>1</v>
      </c>
      <c r="C12" s="142">
        <v>0</v>
      </c>
      <c r="D12" s="139">
        <f t="shared" si="0"/>
        <v>1</v>
      </c>
      <c r="E12" s="143">
        <v>1</v>
      </c>
      <c r="F12" s="141">
        <v>1</v>
      </c>
      <c r="G12" s="141">
        <v>0</v>
      </c>
      <c r="H12" s="141">
        <v>0</v>
      </c>
      <c r="I12" s="141">
        <v>0</v>
      </c>
      <c r="J12" s="141">
        <v>0</v>
      </c>
    </row>
    <row r="13" spans="1:10" ht="12" x14ac:dyDescent="0.2">
      <c r="A13" s="191" t="s">
        <v>6</v>
      </c>
      <c r="B13" s="141">
        <v>51</v>
      </c>
      <c r="C13" s="142">
        <v>9</v>
      </c>
      <c r="D13" s="139">
        <f t="shared" si="0"/>
        <v>40</v>
      </c>
      <c r="E13" s="143">
        <v>17</v>
      </c>
      <c r="F13" s="141">
        <v>11</v>
      </c>
      <c r="G13" s="141">
        <v>23</v>
      </c>
      <c r="H13" s="141">
        <v>0</v>
      </c>
      <c r="I13" s="141">
        <v>0</v>
      </c>
      <c r="J13" s="141">
        <v>9</v>
      </c>
    </row>
    <row r="14" spans="1:10" ht="12" x14ac:dyDescent="0.2">
      <c r="A14" s="191" t="s">
        <v>7</v>
      </c>
      <c r="B14" s="141">
        <v>68</v>
      </c>
      <c r="C14" s="142">
        <v>18</v>
      </c>
      <c r="D14" s="139">
        <f t="shared" si="0"/>
        <v>64</v>
      </c>
      <c r="E14" s="143">
        <v>22</v>
      </c>
      <c r="F14" s="141">
        <v>9</v>
      </c>
      <c r="G14" s="141">
        <v>42</v>
      </c>
      <c r="H14" s="141">
        <v>0</v>
      </c>
      <c r="I14" s="141">
        <v>0</v>
      </c>
      <c r="J14" s="141">
        <v>6</v>
      </c>
    </row>
    <row r="15" spans="1:10" ht="12" x14ac:dyDescent="0.2">
      <c r="A15" s="191" t="s">
        <v>8</v>
      </c>
      <c r="B15" s="141">
        <v>92</v>
      </c>
      <c r="C15" s="142">
        <v>20</v>
      </c>
      <c r="D15" s="139">
        <f t="shared" si="0"/>
        <v>85</v>
      </c>
      <c r="E15" s="143">
        <v>35</v>
      </c>
      <c r="F15" s="141">
        <v>15</v>
      </c>
      <c r="G15" s="141">
        <v>50</v>
      </c>
      <c r="H15" s="141">
        <v>0</v>
      </c>
      <c r="I15" s="141">
        <v>3</v>
      </c>
      <c r="J15" s="141">
        <v>18</v>
      </c>
    </row>
    <row r="16" spans="1:10" ht="12" x14ac:dyDescent="0.2">
      <c r="A16" s="191" t="s">
        <v>9</v>
      </c>
      <c r="B16" s="141">
        <v>4</v>
      </c>
      <c r="C16" s="142">
        <v>0</v>
      </c>
      <c r="D16" s="139">
        <f t="shared" si="0"/>
        <v>3</v>
      </c>
      <c r="E16" s="143">
        <v>1</v>
      </c>
      <c r="F16" s="141">
        <v>0</v>
      </c>
      <c r="G16" s="141">
        <v>2</v>
      </c>
      <c r="H16" s="141">
        <v>0</v>
      </c>
      <c r="I16" s="141">
        <v>2</v>
      </c>
      <c r="J16" s="141">
        <v>0</v>
      </c>
    </row>
    <row r="17" spans="1:10" ht="12" x14ac:dyDescent="0.2">
      <c r="A17" s="191" t="s">
        <v>10</v>
      </c>
      <c r="B17" s="141">
        <v>6</v>
      </c>
      <c r="C17" s="142">
        <v>1</v>
      </c>
      <c r="D17" s="139">
        <f t="shared" si="0"/>
        <v>8</v>
      </c>
      <c r="E17" s="143">
        <v>4</v>
      </c>
      <c r="F17" s="141">
        <v>1</v>
      </c>
      <c r="G17" s="141">
        <v>4</v>
      </c>
      <c r="H17" s="141">
        <v>0</v>
      </c>
      <c r="I17" s="141">
        <v>0</v>
      </c>
      <c r="J17" s="141">
        <v>0</v>
      </c>
    </row>
    <row r="18" spans="1:10" ht="12" x14ac:dyDescent="0.2">
      <c r="A18" s="191" t="s">
        <v>11</v>
      </c>
      <c r="B18" s="141">
        <v>115</v>
      </c>
      <c r="C18" s="142">
        <v>10</v>
      </c>
      <c r="D18" s="139">
        <f t="shared" si="0"/>
        <v>109</v>
      </c>
      <c r="E18" s="143">
        <v>44</v>
      </c>
      <c r="F18" s="141">
        <v>29</v>
      </c>
      <c r="G18" s="141">
        <v>65</v>
      </c>
      <c r="H18" s="141">
        <v>0</v>
      </c>
      <c r="I18" s="141">
        <v>1</v>
      </c>
      <c r="J18" s="141">
        <v>11</v>
      </c>
    </row>
    <row r="19" spans="1:10" ht="12" x14ac:dyDescent="0.2">
      <c r="A19" s="191" t="s">
        <v>12</v>
      </c>
      <c r="B19" s="141">
        <v>63</v>
      </c>
      <c r="C19" s="142">
        <v>5</v>
      </c>
      <c r="D19" s="139">
        <f t="shared" si="0"/>
        <v>61</v>
      </c>
      <c r="E19" s="143">
        <v>14</v>
      </c>
      <c r="F19" s="141">
        <v>5</v>
      </c>
      <c r="G19" s="141">
        <v>47</v>
      </c>
      <c r="H19" s="141">
        <v>0</v>
      </c>
      <c r="I19" s="141">
        <v>0</v>
      </c>
      <c r="J19" s="141">
        <v>7</v>
      </c>
    </row>
    <row r="20" spans="1:10" ht="12" x14ac:dyDescent="0.2">
      <c r="A20" s="191" t="s">
        <v>14</v>
      </c>
      <c r="B20" s="141">
        <v>54</v>
      </c>
      <c r="C20" s="142">
        <v>5</v>
      </c>
      <c r="D20" s="139">
        <f t="shared" si="0"/>
        <v>49</v>
      </c>
      <c r="E20" s="143">
        <v>28</v>
      </c>
      <c r="F20" s="141">
        <v>19</v>
      </c>
      <c r="G20" s="141">
        <v>21</v>
      </c>
      <c r="H20" s="141">
        <v>0</v>
      </c>
      <c r="I20" s="141">
        <v>5</v>
      </c>
      <c r="J20" s="141">
        <v>4</v>
      </c>
    </row>
    <row r="21" spans="1:10" ht="12" x14ac:dyDescent="0.2">
      <c r="A21" s="191" t="s">
        <v>15</v>
      </c>
      <c r="B21" s="141">
        <v>59</v>
      </c>
      <c r="C21" s="142">
        <v>10</v>
      </c>
      <c r="D21" s="139">
        <f t="shared" si="0"/>
        <v>68</v>
      </c>
      <c r="E21" s="143">
        <v>16</v>
      </c>
      <c r="F21" s="141">
        <v>7</v>
      </c>
      <c r="G21" s="141">
        <v>52</v>
      </c>
      <c r="H21" s="141">
        <v>0</v>
      </c>
      <c r="I21" s="141">
        <v>0</v>
      </c>
      <c r="J21" s="141">
        <v>4</v>
      </c>
    </row>
    <row r="22" spans="1:10" ht="12" x14ac:dyDescent="0.2">
      <c r="A22" s="191" t="s">
        <v>16</v>
      </c>
      <c r="B22" s="141">
        <v>44</v>
      </c>
      <c r="C22" s="142">
        <v>0</v>
      </c>
      <c r="D22" s="139">
        <f t="shared" si="0"/>
        <v>36</v>
      </c>
      <c r="E22" s="143">
        <v>17</v>
      </c>
      <c r="F22" s="141">
        <v>9</v>
      </c>
      <c r="G22" s="141">
        <v>19</v>
      </c>
      <c r="H22" s="141">
        <v>0</v>
      </c>
      <c r="I22" s="141">
        <v>3</v>
      </c>
      <c r="J22" s="141">
        <v>7</v>
      </c>
    </row>
    <row r="23" spans="1:10" ht="12" x14ac:dyDescent="0.2">
      <c r="A23" s="191" t="s">
        <v>17</v>
      </c>
      <c r="B23" s="141">
        <v>56</v>
      </c>
      <c r="C23" s="142">
        <v>1</v>
      </c>
      <c r="D23" s="139">
        <f t="shared" si="0"/>
        <v>52</v>
      </c>
      <c r="E23" s="143">
        <v>25</v>
      </c>
      <c r="F23" s="141">
        <v>17</v>
      </c>
      <c r="G23" s="141">
        <v>27</v>
      </c>
      <c r="H23" s="141">
        <v>0</v>
      </c>
      <c r="I23" s="141">
        <v>2</v>
      </c>
      <c r="J23" s="141">
        <v>7</v>
      </c>
    </row>
    <row r="24" spans="1:10" ht="12" x14ac:dyDescent="0.2">
      <c r="A24" s="191" t="s">
        <v>18</v>
      </c>
      <c r="B24" s="141">
        <v>52</v>
      </c>
      <c r="C24" s="142">
        <v>0</v>
      </c>
      <c r="D24" s="139">
        <f t="shared" si="0"/>
        <v>45</v>
      </c>
      <c r="E24" s="143">
        <v>25</v>
      </c>
      <c r="F24" s="141">
        <v>14</v>
      </c>
      <c r="G24" s="141">
        <v>20</v>
      </c>
      <c r="H24" s="141">
        <v>0</v>
      </c>
      <c r="I24" s="141">
        <v>2</v>
      </c>
      <c r="J24" s="141">
        <v>2</v>
      </c>
    </row>
    <row r="25" spans="1:10" ht="12" x14ac:dyDescent="0.2">
      <c r="A25" s="191" t="s">
        <v>19</v>
      </c>
      <c r="B25" s="141">
        <v>17</v>
      </c>
      <c r="C25" s="142">
        <v>2</v>
      </c>
      <c r="D25" s="139">
        <f t="shared" si="0"/>
        <v>19</v>
      </c>
      <c r="E25" s="143">
        <v>9</v>
      </c>
      <c r="F25" s="141">
        <v>2</v>
      </c>
      <c r="G25" s="141">
        <v>10</v>
      </c>
      <c r="H25" s="141">
        <v>0</v>
      </c>
      <c r="I25" s="141">
        <v>0</v>
      </c>
      <c r="J25" s="141">
        <v>0</v>
      </c>
    </row>
    <row r="26" spans="1:10" ht="12" x14ac:dyDescent="0.2">
      <c r="A26" s="191" t="s">
        <v>20</v>
      </c>
      <c r="B26" s="141">
        <v>47</v>
      </c>
      <c r="C26" s="142">
        <v>5</v>
      </c>
      <c r="D26" s="139">
        <f t="shared" si="0"/>
        <v>44</v>
      </c>
      <c r="E26" s="143">
        <v>14</v>
      </c>
      <c r="F26" s="141">
        <v>7</v>
      </c>
      <c r="G26" s="141">
        <v>30</v>
      </c>
      <c r="H26" s="141">
        <v>0</v>
      </c>
      <c r="I26" s="141">
        <v>2</v>
      </c>
      <c r="J26" s="141">
        <v>3</v>
      </c>
    </row>
    <row r="27" spans="1:10" ht="12" x14ac:dyDescent="0.2">
      <c r="A27" s="191" t="s">
        <v>21</v>
      </c>
      <c r="B27" s="141">
        <v>26</v>
      </c>
      <c r="C27" s="142">
        <v>5</v>
      </c>
      <c r="D27" s="139">
        <f t="shared" si="0"/>
        <v>27</v>
      </c>
      <c r="E27" s="143">
        <v>8</v>
      </c>
      <c r="F27" s="141">
        <v>5</v>
      </c>
      <c r="G27" s="141">
        <v>19</v>
      </c>
      <c r="H27" s="141">
        <v>0</v>
      </c>
      <c r="I27" s="141">
        <v>0</v>
      </c>
      <c r="J27" s="141">
        <v>4</v>
      </c>
    </row>
    <row r="28" spans="1:10" ht="12" x14ac:dyDescent="0.2">
      <c r="A28" s="191" t="s">
        <v>23</v>
      </c>
      <c r="B28" s="141">
        <v>85</v>
      </c>
      <c r="C28" s="142">
        <v>0</v>
      </c>
      <c r="D28" s="139">
        <f t="shared" si="0"/>
        <v>79</v>
      </c>
      <c r="E28" s="143">
        <v>56</v>
      </c>
      <c r="F28" s="141">
        <v>20</v>
      </c>
      <c r="G28" s="141">
        <v>23</v>
      </c>
      <c r="H28" s="141">
        <v>0</v>
      </c>
      <c r="I28" s="141">
        <v>0</v>
      </c>
      <c r="J28" s="141">
        <v>3</v>
      </c>
    </row>
    <row r="29" spans="1:10" ht="12" x14ac:dyDescent="0.2">
      <c r="A29" s="191" t="s">
        <v>24</v>
      </c>
      <c r="B29" s="141">
        <v>316</v>
      </c>
      <c r="C29" s="142">
        <v>27</v>
      </c>
      <c r="D29" s="139">
        <f t="shared" si="0"/>
        <v>284</v>
      </c>
      <c r="E29" s="143">
        <v>136</v>
      </c>
      <c r="F29" s="141">
        <v>45</v>
      </c>
      <c r="G29" s="141">
        <v>148</v>
      </c>
      <c r="H29" s="141">
        <v>0</v>
      </c>
      <c r="I29" s="141">
        <v>4</v>
      </c>
      <c r="J29" s="141">
        <v>50</v>
      </c>
    </row>
    <row r="30" spans="1:10" ht="12" x14ac:dyDescent="0.2">
      <c r="A30" s="191" t="s">
        <v>25</v>
      </c>
      <c r="B30" s="141">
        <v>39</v>
      </c>
      <c r="C30" s="142">
        <v>3</v>
      </c>
      <c r="D30" s="139">
        <f t="shared" si="0"/>
        <v>44</v>
      </c>
      <c r="E30" s="143">
        <v>17</v>
      </c>
      <c r="F30" s="141">
        <v>6</v>
      </c>
      <c r="G30" s="141">
        <v>27</v>
      </c>
      <c r="H30" s="141">
        <v>0</v>
      </c>
      <c r="I30" s="141">
        <v>1</v>
      </c>
      <c r="J30" s="141">
        <v>2</v>
      </c>
    </row>
    <row r="31" spans="1:10" ht="12" x14ac:dyDescent="0.2">
      <c r="A31" s="191" t="s">
        <v>26</v>
      </c>
      <c r="B31" s="141">
        <v>174</v>
      </c>
      <c r="C31" s="142">
        <v>6</v>
      </c>
      <c r="D31" s="139">
        <f t="shared" si="0"/>
        <v>183</v>
      </c>
      <c r="E31" s="143">
        <v>63</v>
      </c>
      <c r="F31" s="141">
        <v>8</v>
      </c>
      <c r="G31" s="141">
        <v>120</v>
      </c>
      <c r="H31" s="141">
        <v>0</v>
      </c>
      <c r="I31" s="141">
        <v>3</v>
      </c>
      <c r="J31" s="141">
        <v>5</v>
      </c>
    </row>
    <row r="32" spans="1:10" ht="12" x14ac:dyDescent="0.2">
      <c r="A32" s="191" t="s">
        <v>27</v>
      </c>
      <c r="B32" s="141">
        <v>39</v>
      </c>
      <c r="C32" s="142">
        <v>1</v>
      </c>
      <c r="D32" s="139">
        <f t="shared" si="0"/>
        <v>38</v>
      </c>
      <c r="E32" s="143">
        <v>20</v>
      </c>
      <c r="F32" s="141">
        <v>6</v>
      </c>
      <c r="G32" s="141">
        <v>18</v>
      </c>
      <c r="H32" s="141">
        <v>0</v>
      </c>
      <c r="I32" s="141">
        <v>1</v>
      </c>
      <c r="J32" s="141">
        <v>4</v>
      </c>
    </row>
    <row r="33" spans="1:27" ht="12" x14ac:dyDescent="0.2">
      <c r="A33" s="191" t="s">
        <v>29</v>
      </c>
      <c r="B33" s="141">
        <v>17</v>
      </c>
      <c r="C33" s="142">
        <v>0</v>
      </c>
      <c r="D33" s="139">
        <f t="shared" si="0"/>
        <v>16</v>
      </c>
      <c r="E33" s="143">
        <v>8</v>
      </c>
      <c r="F33" s="141">
        <v>1</v>
      </c>
      <c r="G33" s="141">
        <v>8</v>
      </c>
      <c r="H33" s="141">
        <v>0</v>
      </c>
      <c r="I33" s="141">
        <v>0</v>
      </c>
      <c r="J33" s="141">
        <v>1</v>
      </c>
    </row>
    <row r="34" spans="1:27" ht="12" x14ac:dyDescent="0.2">
      <c r="A34" s="191" t="s">
        <v>30</v>
      </c>
      <c r="B34" s="141">
        <v>25</v>
      </c>
      <c r="C34" s="142">
        <v>0</v>
      </c>
      <c r="D34" s="139">
        <f t="shared" si="0"/>
        <v>20</v>
      </c>
      <c r="E34" s="143">
        <v>5</v>
      </c>
      <c r="F34" s="141">
        <v>2</v>
      </c>
      <c r="G34" s="141">
        <v>15</v>
      </c>
      <c r="H34" s="141">
        <v>0</v>
      </c>
      <c r="I34" s="141">
        <v>1</v>
      </c>
      <c r="J34" s="141">
        <v>3</v>
      </c>
    </row>
    <row r="35" spans="1:27" ht="12" x14ac:dyDescent="0.2">
      <c r="A35" s="191" t="s">
        <v>31</v>
      </c>
      <c r="B35" s="141">
        <v>7</v>
      </c>
      <c r="C35" s="142">
        <v>0</v>
      </c>
      <c r="D35" s="139">
        <f t="shared" si="0"/>
        <v>6</v>
      </c>
      <c r="E35" s="143">
        <v>2</v>
      </c>
      <c r="F35" s="141">
        <v>1</v>
      </c>
      <c r="G35" s="141">
        <v>4</v>
      </c>
      <c r="H35" s="141">
        <v>0</v>
      </c>
      <c r="I35" s="144">
        <v>0</v>
      </c>
      <c r="J35" s="141">
        <v>0</v>
      </c>
    </row>
    <row r="36" spans="1:27" ht="12" x14ac:dyDescent="0.2">
      <c r="A36" s="191" t="s">
        <v>32</v>
      </c>
      <c r="B36" s="141">
        <v>51</v>
      </c>
      <c r="C36" s="142">
        <v>10</v>
      </c>
      <c r="D36" s="139">
        <f t="shared" si="0"/>
        <v>46</v>
      </c>
      <c r="E36" s="143">
        <v>28</v>
      </c>
      <c r="F36" s="141">
        <v>9</v>
      </c>
      <c r="G36" s="141">
        <v>18</v>
      </c>
      <c r="H36" s="141">
        <v>0</v>
      </c>
      <c r="I36" s="144">
        <v>1</v>
      </c>
      <c r="J36" s="141">
        <v>5</v>
      </c>
    </row>
    <row r="37" spans="1:27" ht="12" x14ac:dyDescent="0.2">
      <c r="A37" s="191" t="s">
        <v>33</v>
      </c>
      <c r="B37" s="141">
        <v>39</v>
      </c>
      <c r="C37" s="142">
        <v>9</v>
      </c>
      <c r="D37" s="139">
        <f t="shared" si="0"/>
        <v>28</v>
      </c>
      <c r="E37" s="143">
        <v>17</v>
      </c>
      <c r="F37" s="141">
        <v>12</v>
      </c>
      <c r="G37" s="141">
        <v>11</v>
      </c>
      <c r="H37" s="141">
        <v>0</v>
      </c>
      <c r="I37" s="144">
        <v>0</v>
      </c>
      <c r="J37" s="141">
        <v>6</v>
      </c>
    </row>
    <row r="38" spans="1:27" ht="12" x14ac:dyDescent="0.2">
      <c r="A38" s="191" t="s">
        <v>34</v>
      </c>
      <c r="B38" s="141">
        <v>11</v>
      </c>
      <c r="C38" s="142">
        <v>2</v>
      </c>
      <c r="D38" s="139">
        <f t="shared" si="0"/>
        <v>9</v>
      </c>
      <c r="E38" s="143">
        <v>7</v>
      </c>
      <c r="F38" s="141">
        <v>2</v>
      </c>
      <c r="G38" s="141">
        <v>2</v>
      </c>
      <c r="H38" s="141">
        <v>0</v>
      </c>
      <c r="I38" s="144">
        <v>0</v>
      </c>
      <c r="J38" s="141">
        <v>2</v>
      </c>
    </row>
    <row r="39" spans="1:27" ht="12" x14ac:dyDescent="0.2">
      <c r="A39" s="191" t="s">
        <v>35</v>
      </c>
      <c r="B39" s="141">
        <v>3</v>
      </c>
      <c r="C39" s="142">
        <v>0</v>
      </c>
      <c r="D39" s="139">
        <f t="shared" si="0"/>
        <v>1</v>
      </c>
      <c r="E39" s="143">
        <v>1</v>
      </c>
      <c r="F39" s="141">
        <v>1</v>
      </c>
      <c r="G39" s="141">
        <v>0</v>
      </c>
      <c r="H39" s="141">
        <v>0</v>
      </c>
      <c r="I39" s="144">
        <v>0</v>
      </c>
      <c r="J39" s="141">
        <v>2</v>
      </c>
    </row>
    <row r="40" spans="1:27" ht="12" x14ac:dyDescent="0.2">
      <c r="A40" s="249" t="s">
        <v>36</v>
      </c>
      <c r="B40" s="151">
        <v>2</v>
      </c>
      <c r="C40" s="152">
        <v>0</v>
      </c>
      <c r="D40" s="139">
        <f t="shared" si="0"/>
        <v>2</v>
      </c>
      <c r="E40" s="153">
        <v>2</v>
      </c>
      <c r="F40" s="151">
        <v>2</v>
      </c>
      <c r="G40" s="151">
        <v>0</v>
      </c>
      <c r="H40" s="151">
        <v>0</v>
      </c>
      <c r="I40" s="154">
        <v>0</v>
      </c>
      <c r="J40" s="151">
        <v>0</v>
      </c>
    </row>
    <row r="41" spans="1:27" ht="12" x14ac:dyDescent="0.2">
      <c r="A41" s="155" t="s">
        <v>105</v>
      </c>
      <c r="B41" s="156">
        <f>SUM(B10:B40)</f>
        <v>1678</v>
      </c>
      <c r="C41" s="156">
        <f>SUM(C10:C40)</f>
        <v>157</v>
      </c>
      <c r="D41" s="156">
        <f>SUM(D10:D40)</f>
        <v>1588</v>
      </c>
      <c r="E41" s="156">
        <f>SUM(E10:E40)</f>
        <v>714</v>
      </c>
      <c r="F41" s="156">
        <f>SUM(F10:F40)</f>
        <v>314</v>
      </c>
      <c r="G41" s="156">
        <f>SUM(G10:G40)</f>
        <v>874</v>
      </c>
      <c r="H41" s="156">
        <f>SUM(H10:H40)</f>
        <v>0</v>
      </c>
      <c r="I41" s="156">
        <f>SUM(I10:I40)</f>
        <v>33</v>
      </c>
      <c r="J41" s="158">
        <f>SUM(J10:J40)</f>
        <v>169</v>
      </c>
    </row>
    <row r="44" spans="1:27" ht="12" x14ac:dyDescent="0.25">
      <c r="A44" s="192"/>
    </row>
    <row r="45" spans="1:27" ht="32.4" x14ac:dyDescent="0.25">
      <c r="A45" s="217" t="s">
        <v>41</v>
      </c>
      <c r="B45" s="298" t="s">
        <v>91</v>
      </c>
      <c r="C45" s="298" t="s">
        <v>92</v>
      </c>
      <c r="D45" s="298" t="s">
        <v>93</v>
      </c>
      <c r="E45" s="298" t="s">
        <v>94</v>
      </c>
      <c r="F45" s="298" t="s">
        <v>95</v>
      </c>
      <c r="G45" s="298" t="s">
        <v>102</v>
      </c>
      <c r="H45" s="298" t="s">
        <v>65</v>
      </c>
      <c r="I45" s="298" t="s">
        <v>66</v>
      </c>
      <c r="J45" s="298" t="s">
        <v>67</v>
      </c>
      <c r="K45" s="298" t="s">
        <v>68</v>
      </c>
      <c r="L45" s="298" t="s">
        <v>50</v>
      </c>
      <c r="M45" s="298" t="s">
        <v>88</v>
      </c>
      <c r="S45" s="175"/>
      <c r="T45" s="175"/>
      <c r="U45" s="175"/>
      <c r="V45" s="175"/>
      <c r="W45" s="175"/>
      <c r="X45" s="175"/>
      <c r="Y45" s="175"/>
      <c r="Z45" s="175"/>
      <c r="AA45" s="175"/>
    </row>
    <row r="46" spans="1:27" ht="12" x14ac:dyDescent="0.25">
      <c r="A46" s="193" t="s">
        <v>3</v>
      </c>
      <c r="B46" s="194">
        <v>3</v>
      </c>
      <c r="C46" s="194">
        <v>1</v>
      </c>
      <c r="D46" s="194">
        <v>0</v>
      </c>
      <c r="E46" s="194">
        <v>2</v>
      </c>
      <c r="F46" s="195">
        <v>172</v>
      </c>
      <c r="G46" s="194">
        <v>1</v>
      </c>
      <c r="H46" s="194">
        <v>0</v>
      </c>
      <c r="I46" s="194">
        <v>0</v>
      </c>
      <c r="J46" s="194">
        <v>0</v>
      </c>
      <c r="K46" s="194">
        <v>0</v>
      </c>
      <c r="L46" s="196">
        <v>0</v>
      </c>
      <c r="M46" s="194">
        <v>0</v>
      </c>
    </row>
    <row r="47" spans="1:27" ht="12" x14ac:dyDescent="0.25">
      <c r="A47" s="197" t="s">
        <v>4</v>
      </c>
      <c r="B47" s="198">
        <v>0</v>
      </c>
      <c r="C47" s="198">
        <v>0</v>
      </c>
      <c r="D47" s="198">
        <v>0</v>
      </c>
      <c r="E47" s="198">
        <v>0</v>
      </c>
      <c r="F47" s="195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9">
        <v>0</v>
      </c>
      <c r="M47" s="198">
        <v>0</v>
      </c>
    </row>
    <row r="48" spans="1:27" ht="12" x14ac:dyDescent="0.25">
      <c r="A48" s="197" t="s">
        <v>5</v>
      </c>
      <c r="B48" s="198">
        <v>0</v>
      </c>
      <c r="C48" s="198">
        <v>0</v>
      </c>
      <c r="D48" s="198">
        <v>0</v>
      </c>
      <c r="E48" s="198">
        <v>0</v>
      </c>
      <c r="F48" s="195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9">
        <v>0</v>
      </c>
      <c r="M48" s="198">
        <v>0</v>
      </c>
    </row>
    <row r="49" spans="1:13" ht="12" x14ac:dyDescent="0.25">
      <c r="A49" s="197" t="s">
        <v>6</v>
      </c>
      <c r="B49" s="198">
        <v>0</v>
      </c>
      <c r="C49" s="198">
        <v>0</v>
      </c>
      <c r="D49" s="198">
        <v>0</v>
      </c>
      <c r="E49" s="198">
        <v>0</v>
      </c>
      <c r="F49" s="195">
        <v>0</v>
      </c>
      <c r="G49" s="198">
        <v>0</v>
      </c>
      <c r="H49" s="198">
        <v>0</v>
      </c>
      <c r="I49" s="198">
        <v>0</v>
      </c>
      <c r="J49" s="198">
        <v>0</v>
      </c>
      <c r="K49" s="198">
        <v>0</v>
      </c>
      <c r="L49" s="199">
        <v>0</v>
      </c>
      <c r="M49" s="198">
        <v>0</v>
      </c>
    </row>
    <row r="50" spans="1:13" ht="12" x14ac:dyDescent="0.25">
      <c r="A50" s="197" t="s">
        <v>7</v>
      </c>
      <c r="B50" s="198">
        <v>0</v>
      </c>
      <c r="C50" s="198">
        <v>0</v>
      </c>
      <c r="D50" s="198">
        <v>0</v>
      </c>
      <c r="E50" s="198">
        <v>0</v>
      </c>
      <c r="F50" s="195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9">
        <v>0</v>
      </c>
      <c r="M50" s="198">
        <v>0</v>
      </c>
    </row>
    <row r="51" spans="1:13" ht="12" x14ac:dyDescent="0.25">
      <c r="A51" s="197" t="s">
        <v>8</v>
      </c>
      <c r="B51" s="198">
        <v>1</v>
      </c>
      <c r="C51" s="198">
        <v>0</v>
      </c>
      <c r="D51" s="198">
        <v>1</v>
      </c>
      <c r="E51" s="198">
        <v>0</v>
      </c>
      <c r="F51" s="195">
        <v>0</v>
      </c>
      <c r="G51" s="198">
        <v>0</v>
      </c>
      <c r="H51" s="198">
        <v>0</v>
      </c>
      <c r="I51" s="198">
        <v>0</v>
      </c>
      <c r="J51" s="198">
        <v>0</v>
      </c>
      <c r="K51" s="198">
        <v>0</v>
      </c>
      <c r="L51" s="199">
        <v>0</v>
      </c>
      <c r="M51" s="198">
        <v>0</v>
      </c>
    </row>
    <row r="52" spans="1:13" ht="12" x14ac:dyDescent="0.25">
      <c r="A52" s="197" t="s">
        <v>9</v>
      </c>
      <c r="B52" s="198">
        <v>0</v>
      </c>
      <c r="C52" s="198">
        <v>0</v>
      </c>
      <c r="D52" s="198">
        <v>0</v>
      </c>
      <c r="E52" s="198">
        <v>0</v>
      </c>
      <c r="F52" s="195">
        <v>0</v>
      </c>
      <c r="G52" s="198">
        <v>0</v>
      </c>
      <c r="H52" s="198">
        <v>0</v>
      </c>
      <c r="I52" s="198">
        <v>0</v>
      </c>
      <c r="J52" s="198">
        <v>0</v>
      </c>
      <c r="K52" s="198">
        <v>0</v>
      </c>
      <c r="L52" s="199">
        <v>0</v>
      </c>
      <c r="M52" s="198">
        <v>0</v>
      </c>
    </row>
    <row r="53" spans="1:13" ht="12" x14ac:dyDescent="0.25">
      <c r="A53" s="197" t="s">
        <v>10</v>
      </c>
      <c r="B53" s="198">
        <v>0</v>
      </c>
      <c r="C53" s="198">
        <v>0</v>
      </c>
      <c r="D53" s="198">
        <v>0</v>
      </c>
      <c r="E53" s="198">
        <v>0</v>
      </c>
      <c r="F53" s="195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9">
        <v>0</v>
      </c>
      <c r="M53" s="198">
        <v>0</v>
      </c>
    </row>
    <row r="54" spans="1:13" ht="12" x14ac:dyDescent="0.25">
      <c r="A54" s="197" t="s">
        <v>11</v>
      </c>
      <c r="B54" s="198">
        <v>1</v>
      </c>
      <c r="C54" s="198">
        <v>0</v>
      </c>
      <c r="D54" s="198">
        <v>1</v>
      </c>
      <c r="E54" s="198">
        <v>0</v>
      </c>
      <c r="F54" s="195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9">
        <v>0</v>
      </c>
      <c r="M54" s="198">
        <v>0</v>
      </c>
    </row>
    <row r="55" spans="1:13" ht="12" x14ac:dyDescent="0.25">
      <c r="A55" s="197" t="s">
        <v>12</v>
      </c>
      <c r="B55" s="198">
        <v>0</v>
      </c>
      <c r="C55" s="198">
        <v>0</v>
      </c>
      <c r="D55" s="198">
        <v>0</v>
      </c>
      <c r="E55" s="198">
        <v>0</v>
      </c>
      <c r="F55" s="195">
        <v>0</v>
      </c>
      <c r="G55" s="198">
        <v>0</v>
      </c>
      <c r="H55" s="198">
        <v>1</v>
      </c>
      <c r="I55" s="198">
        <v>1</v>
      </c>
      <c r="J55" s="198">
        <v>0</v>
      </c>
      <c r="K55" s="198">
        <v>1</v>
      </c>
      <c r="L55" s="199">
        <v>74</v>
      </c>
      <c r="M55" s="198">
        <v>0</v>
      </c>
    </row>
    <row r="56" spans="1:13" ht="12" x14ac:dyDescent="0.25">
      <c r="A56" s="197" t="s">
        <v>14</v>
      </c>
      <c r="B56" s="198">
        <v>0</v>
      </c>
      <c r="C56" s="198">
        <v>0</v>
      </c>
      <c r="D56" s="198">
        <v>0</v>
      </c>
      <c r="E56" s="198">
        <v>0</v>
      </c>
      <c r="F56" s="195">
        <v>0</v>
      </c>
      <c r="G56" s="198">
        <v>0</v>
      </c>
      <c r="H56" s="198">
        <v>0</v>
      </c>
      <c r="I56" s="198">
        <v>0</v>
      </c>
      <c r="J56" s="198">
        <v>0</v>
      </c>
      <c r="K56" s="198">
        <v>0</v>
      </c>
      <c r="L56" s="199">
        <v>0</v>
      </c>
      <c r="M56" s="198">
        <v>0</v>
      </c>
    </row>
    <row r="57" spans="1:13" ht="12" x14ac:dyDescent="0.25">
      <c r="A57" s="197" t="s">
        <v>15</v>
      </c>
      <c r="B57" s="198">
        <v>1</v>
      </c>
      <c r="C57" s="198">
        <v>1</v>
      </c>
      <c r="D57" s="198">
        <v>0</v>
      </c>
      <c r="E57" s="198">
        <v>0</v>
      </c>
      <c r="F57" s="195">
        <v>0</v>
      </c>
      <c r="G57" s="198">
        <v>1</v>
      </c>
      <c r="H57" s="198">
        <v>0</v>
      </c>
      <c r="I57" s="198">
        <v>0</v>
      </c>
      <c r="J57" s="198">
        <v>0</v>
      </c>
      <c r="K57" s="198">
        <v>0</v>
      </c>
      <c r="L57" s="199">
        <v>0</v>
      </c>
      <c r="M57" s="198">
        <v>0</v>
      </c>
    </row>
    <row r="58" spans="1:13" ht="12" x14ac:dyDescent="0.25">
      <c r="A58" s="197" t="s">
        <v>16</v>
      </c>
      <c r="B58" s="198">
        <v>0</v>
      </c>
      <c r="C58" s="198">
        <v>0</v>
      </c>
      <c r="D58" s="198">
        <v>0</v>
      </c>
      <c r="E58" s="198">
        <v>0</v>
      </c>
      <c r="F58" s="195">
        <v>0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9">
        <v>0</v>
      </c>
      <c r="M58" s="198">
        <v>0</v>
      </c>
    </row>
    <row r="59" spans="1:13" ht="12" x14ac:dyDescent="0.25">
      <c r="A59" s="197" t="s">
        <v>17</v>
      </c>
      <c r="B59" s="198">
        <v>0</v>
      </c>
      <c r="C59" s="198">
        <v>0</v>
      </c>
      <c r="D59" s="198">
        <v>0</v>
      </c>
      <c r="E59" s="198">
        <v>0</v>
      </c>
      <c r="F59" s="195">
        <v>0</v>
      </c>
      <c r="G59" s="198">
        <v>0</v>
      </c>
      <c r="H59" s="198">
        <v>0</v>
      </c>
      <c r="I59" s="198">
        <v>0</v>
      </c>
      <c r="J59" s="198">
        <v>0</v>
      </c>
      <c r="K59" s="198">
        <v>0</v>
      </c>
      <c r="L59" s="199">
        <v>0</v>
      </c>
      <c r="M59" s="198">
        <v>0</v>
      </c>
    </row>
    <row r="60" spans="1:13" ht="12" x14ac:dyDescent="0.25">
      <c r="A60" s="197" t="s">
        <v>18</v>
      </c>
      <c r="B60" s="198">
        <v>0</v>
      </c>
      <c r="C60" s="198">
        <v>0</v>
      </c>
      <c r="D60" s="198">
        <v>0</v>
      </c>
      <c r="E60" s="198">
        <v>0</v>
      </c>
      <c r="F60" s="195">
        <v>0</v>
      </c>
      <c r="G60" s="198">
        <v>0</v>
      </c>
      <c r="H60" s="198">
        <v>0</v>
      </c>
      <c r="I60" s="198">
        <v>0</v>
      </c>
      <c r="J60" s="198">
        <v>0</v>
      </c>
      <c r="K60" s="198">
        <v>0</v>
      </c>
      <c r="L60" s="199">
        <v>0</v>
      </c>
      <c r="M60" s="198">
        <v>0</v>
      </c>
    </row>
    <row r="61" spans="1:13" ht="12" x14ac:dyDescent="0.25">
      <c r="A61" s="197" t="s">
        <v>19</v>
      </c>
      <c r="B61" s="198">
        <v>0</v>
      </c>
      <c r="C61" s="198">
        <v>0</v>
      </c>
      <c r="D61" s="198">
        <v>0</v>
      </c>
      <c r="E61" s="198">
        <v>0</v>
      </c>
      <c r="F61" s="195">
        <v>0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9">
        <v>0</v>
      </c>
      <c r="M61" s="198">
        <v>0</v>
      </c>
    </row>
    <row r="62" spans="1:13" ht="12" x14ac:dyDescent="0.25">
      <c r="A62" s="197" t="s">
        <v>20</v>
      </c>
      <c r="B62" s="198">
        <v>0</v>
      </c>
      <c r="C62" s="198">
        <v>0</v>
      </c>
      <c r="D62" s="198">
        <v>0</v>
      </c>
      <c r="E62" s="198">
        <v>0</v>
      </c>
      <c r="F62" s="195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9">
        <v>0</v>
      </c>
      <c r="M62" s="198">
        <v>0</v>
      </c>
    </row>
    <row r="63" spans="1:13" ht="12" x14ac:dyDescent="0.25">
      <c r="A63" s="197" t="s">
        <v>21</v>
      </c>
      <c r="B63" s="198">
        <v>0</v>
      </c>
      <c r="C63" s="198">
        <v>0</v>
      </c>
      <c r="D63" s="198">
        <v>0</v>
      </c>
      <c r="E63" s="198">
        <v>0</v>
      </c>
      <c r="F63" s="195">
        <v>0</v>
      </c>
      <c r="G63" s="198">
        <v>0</v>
      </c>
      <c r="H63" s="198">
        <v>0</v>
      </c>
      <c r="I63" s="198">
        <v>0</v>
      </c>
      <c r="J63" s="198">
        <v>0</v>
      </c>
      <c r="K63" s="198">
        <v>0</v>
      </c>
      <c r="L63" s="199">
        <v>0</v>
      </c>
      <c r="M63" s="198">
        <v>0</v>
      </c>
    </row>
    <row r="64" spans="1:13" ht="12" x14ac:dyDescent="0.25">
      <c r="A64" s="197" t="s">
        <v>23</v>
      </c>
      <c r="B64" s="198">
        <v>1</v>
      </c>
      <c r="C64" s="198">
        <v>0</v>
      </c>
      <c r="D64" s="198">
        <v>2</v>
      </c>
      <c r="E64" s="198">
        <v>0</v>
      </c>
      <c r="F64" s="195">
        <v>0</v>
      </c>
      <c r="G64" s="198">
        <v>0</v>
      </c>
      <c r="H64" s="198">
        <v>0</v>
      </c>
      <c r="I64" s="198">
        <v>0</v>
      </c>
      <c r="J64" s="198">
        <v>0</v>
      </c>
      <c r="K64" s="198">
        <v>0</v>
      </c>
      <c r="L64" s="199">
        <v>0</v>
      </c>
      <c r="M64" s="198">
        <v>0</v>
      </c>
    </row>
    <row r="65" spans="1:51" ht="12" x14ac:dyDescent="0.25">
      <c r="A65" s="197" t="s">
        <v>24</v>
      </c>
      <c r="B65" s="198">
        <v>1</v>
      </c>
      <c r="C65" s="198">
        <v>1</v>
      </c>
      <c r="D65" s="198">
        <v>0</v>
      </c>
      <c r="E65" s="198">
        <v>0</v>
      </c>
      <c r="F65" s="195">
        <v>0</v>
      </c>
      <c r="G65" s="198">
        <v>1</v>
      </c>
      <c r="H65" s="198">
        <v>0</v>
      </c>
      <c r="I65" s="198">
        <v>0</v>
      </c>
      <c r="J65" s="198">
        <v>0</v>
      </c>
      <c r="K65" s="198">
        <v>0</v>
      </c>
      <c r="L65" s="199">
        <v>0</v>
      </c>
      <c r="M65" s="198">
        <v>0</v>
      </c>
    </row>
    <row r="66" spans="1:51" ht="12" x14ac:dyDescent="0.25">
      <c r="A66" s="197" t="s">
        <v>25</v>
      </c>
      <c r="B66" s="198">
        <v>0</v>
      </c>
      <c r="C66" s="198">
        <v>0</v>
      </c>
      <c r="D66" s="198">
        <v>0</v>
      </c>
      <c r="E66" s="198">
        <v>0</v>
      </c>
      <c r="F66" s="195">
        <v>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9">
        <v>0</v>
      </c>
      <c r="M66" s="198">
        <v>0</v>
      </c>
    </row>
    <row r="67" spans="1:51" ht="12" x14ac:dyDescent="0.25">
      <c r="A67" s="197" t="s">
        <v>26</v>
      </c>
      <c r="B67" s="198">
        <v>1</v>
      </c>
      <c r="C67" s="198">
        <v>0</v>
      </c>
      <c r="D67" s="198">
        <v>1</v>
      </c>
      <c r="E67" s="198">
        <v>0</v>
      </c>
      <c r="F67" s="195">
        <v>0</v>
      </c>
      <c r="G67" s="198">
        <v>0</v>
      </c>
      <c r="H67" s="198">
        <v>0</v>
      </c>
      <c r="I67" s="198">
        <v>0</v>
      </c>
      <c r="J67" s="198">
        <v>0</v>
      </c>
      <c r="K67" s="198">
        <v>0</v>
      </c>
      <c r="L67" s="199">
        <v>0</v>
      </c>
      <c r="M67" s="198">
        <v>0</v>
      </c>
    </row>
    <row r="68" spans="1:51" ht="12" x14ac:dyDescent="0.25">
      <c r="A68" s="197" t="s">
        <v>27</v>
      </c>
      <c r="B68" s="198">
        <v>0</v>
      </c>
      <c r="C68" s="198">
        <v>0</v>
      </c>
      <c r="D68" s="198">
        <v>0</v>
      </c>
      <c r="E68" s="198">
        <v>0</v>
      </c>
      <c r="F68" s="195">
        <v>0</v>
      </c>
      <c r="G68" s="198">
        <v>1</v>
      </c>
      <c r="H68" s="198">
        <v>0</v>
      </c>
      <c r="I68" s="198">
        <v>0</v>
      </c>
      <c r="J68" s="198">
        <v>0</v>
      </c>
      <c r="K68" s="198">
        <v>0</v>
      </c>
      <c r="L68" s="199">
        <v>0</v>
      </c>
      <c r="M68" s="198">
        <v>0</v>
      </c>
    </row>
    <row r="69" spans="1:51" ht="12" x14ac:dyDescent="0.25">
      <c r="A69" s="197" t="s">
        <v>29</v>
      </c>
      <c r="B69" s="198">
        <v>0</v>
      </c>
      <c r="C69" s="198">
        <v>0</v>
      </c>
      <c r="D69" s="198">
        <v>0</v>
      </c>
      <c r="E69" s="198">
        <v>0</v>
      </c>
      <c r="F69" s="195">
        <v>0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9">
        <v>0</v>
      </c>
      <c r="M69" s="198">
        <v>0</v>
      </c>
    </row>
    <row r="70" spans="1:51" ht="12" x14ac:dyDescent="0.25">
      <c r="A70" s="197" t="s">
        <v>30</v>
      </c>
      <c r="B70" s="198">
        <v>0</v>
      </c>
      <c r="C70" s="198">
        <v>0</v>
      </c>
      <c r="D70" s="198">
        <v>0</v>
      </c>
      <c r="E70" s="198">
        <v>0</v>
      </c>
      <c r="F70" s="195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99">
        <v>0</v>
      </c>
      <c r="M70" s="198">
        <v>0</v>
      </c>
    </row>
    <row r="71" spans="1:51" ht="12" x14ac:dyDescent="0.25">
      <c r="A71" s="197" t="s">
        <v>32</v>
      </c>
      <c r="B71" s="198">
        <v>0</v>
      </c>
      <c r="C71" s="198">
        <v>0</v>
      </c>
      <c r="D71" s="198">
        <v>0</v>
      </c>
      <c r="E71" s="198">
        <v>1</v>
      </c>
      <c r="F71" s="195">
        <v>125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99">
        <v>0</v>
      </c>
      <c r="M71" s="198">
        <v>0</v>
      </c>
    </row>
    <row r="72" spans="1:51" ht="12" x14ac:dyDescent="0.25">
      <c r="A72" s="197" t="s">
        <v>33</v>
      </c>
      <c r="B72" s="198">
        <v>0</v>
      </c>
      <c r="C72" s="198">
        <v>0</v>
      </c>
      <c r="D72" s="198">
        <v>0</v>
      </c>
      <c r="E72" s="198">
        <v>0</v>
      </c>
      <c r="F72" s="195">
        <v>0</v>
      </c>
      <c r="G72" s="198">
        <v>1</v>
      </c>
      <c r="H72" s="198">
        <v>0</v>
      </c>
      <c r="I72" s="198">
        <v>0</v>
      </c>
      <c r="J72" s="198">
        <v>0</v>
      </c>
      <c r="K72" s="198">
        <v>0</v>
      </c>
      <c r="L72" s="199">
        <v>0</v>
      </c>
      <c r="M72" s="198">
        <v>0</v>
      </c>
    </row>
    <row r="73" spans="1:51" ht="12" x14ac:dyDescent="0.25">
      <c r="A73" s="197" t="s">
        <v>34</v>
      </c>
      <c r="B73" s="198">
        <v>0</v>
      </c>
      <c r="C73" s="198">
        <v>0</v>
      </c>
      <c r="D73" s="198">
        <v>0</v>
      </c>
      <c r="E73" s="198">
        <v>1</v>
      </c>
      <c r="F73" s="195">
        <v>95.07</v>
      </c>
      <c r="G73" s="198">
        <v>0</v>
      </c>
      <c r="H73" s="198">
        <v>0</v>
      </c>
      <c r="I73" s="198">
        <v>0</v>
      </c>
      <c r="J73" s="198">
        <v>0</v>
      </c>
      <c r="K73" s="198">
        <v>0</v>
      </c>
      <c r="L73" s="199">
        <v>0</v>
      </c>
      <c r="M73" s="198">
        <v>0</v>
      </c>
    </row>
    <row r="74" spans="1:51" ht="12" x14ac:dyDescent="0.25">
      <c r="A74" s="197" t="s">
        <v>35</v>
      </c>
      <c r="B74" s="198">
        <v>0</v>
      </c>
      <c r="C74" s="198">
        <v>0</v>
      </c>
      <c r="D74" s="198">
        <v>0</v>
      </c>
      <c r="E74" s="198">
        <v>0</v>
      </c>
      <c r="F74" s="195">
        <v>0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9">
        <v>0</v>
      </c>
      <c r="M74" s="198">
        <v>0</v>
      </c>
    </row>
    <row r="75" spans="1:51" ht="12" x14ac:dyDescent="0.25">
      <c r="A75" s="200" t="s">
        <v>36</v>
      </c>
      <c r="B75" s="201">
        <v>0</v>
      </c>
      <c r="C75" s="201">
        <v>0</v>
      </c>
      <c r="D75" s="201">
        <v>0</v>
      </c>
      <c r="E75" s="201">
        <v>0</v>
      </c>
      <c r="F75" s="195">
        <v>0</v>
      </c>
      <c r="G75" s="201">
        <v>0</v>
      </c>
      <c r="H75" s="201">
        <v>0</v>
      </c>
      <c r="I75" s="201">
        <v>0</v>
      </c>
      <c r="J75" s="201">
        <v>0</v>
      </c>
      <c r="K75" s="201">
        <v>0</v>
      </c>
      <c r="L75" s="202">
        <v>0</v>
      </c>
      <c r="M75" s="201">
        <v>0</v>
      </c>
      <c r="Q75" s="175"/>
    </row>
    <row r="76" spans="1:51" ht="12" x14ac:dyDescent="0.25">
      <c r="A76" s="250" t="s">
        <v>105</v>
      </c>
      <c r="B76" s="203">
        <f>SUM(B46:B75)</f>
        <v>9</v>
      </c>
      <c r="C76" s="203">
        <f>SUM(C46:C75)</f>
        <v>3</v>
      </c>
      <c r="D76" s="203">
        <f>SUM(D46:D75)</f>
        <v>5</v>
      </c>
      <c r="E76" s="203">
        <f>SUM(E46:E75)</f>
        <v>4</v>
      </c>
      <c r="F76" s="204">
        <f>SUM(F46:F75)</f>
        <v>392.07</v>
      </c>
      <c r="G76" s="203">
        <f>SUM(G46:G75)</f>
        <v>5</v>
      </c>
      <c r="H76" s="203">
        <f>SUM(H46:H75)</f>
        <v>1</v>
      </c>
      <c r="I76" s="203">
        <f>SUM(I46:I75)</f>
        <v>1</v>
      </c>
      <c r="J76" s="203">
        <f>SUM(J46:J75)</f>
        <v>0</v>
      </c>
      <c r="K76" s="203">
        <f>SUM(K46:K75)</f>
        <v>1</v>
      </c>
      <c r="L76" s="204">
        <f>SUM(L46:L75)</f>
        <v>74</v>
      </c>
      <c r="M76" s="205">
        <f>SUM(M46:M75)</f>
        <v>0</v>
      </c>
    </row>
    <row r="77" spans="1:51" ht="12" x14ac:dyDescent="0.25">
      <c r="B77" s="206"/>
      <c r="C77" s="206"/>
      <c r="D77" s="206"/>
      <c r="E77" s="207"/>
      <c r="F77" s="206"/>
      <c r="G77" s="207"/>
      <c r="H77" s="206"/>
      <c r="I77" s="206"/>
    </row>
    <row r="79" spans="1:51" ht="12" x14ac:dyDescent="0.25">
      <c r="A79" s="189"/>
    </row>
    <row r="80" spans="1:51" ht="43.2" x14ac:dyDescent="0.2">
      <c r="A80" s="217" t="s">
        <v>47</v>
      </c>
      <c r="B80" s="295" t="s">
        <v>91</v>
      </c>
      <c r="C80" s="296" t="s">
        <v>65</v>
      </c>
      <c r="D80" s="296" t="s">
        <v>97</v>
      </c>
      <c r="E80" s="296" t="s">
        <v>72</v>
      </c>
      <c r="F80" s="296" t="s">
        <v>103</v>
      </c>
      <c r="G80" s="296" t="s">
        <v>67</v>
      </c>
      <c r="H80" s="296" t="s">
        <v>94</v>
      </c>
      <c r="I80" s="296" t="s">
        <v>68</v>
      </c>
      <c r="J80" s="296" t="s">
        <v>99</v>
      </c>
      <c r="K80" s="297" t="s">
        <v>69</v>
      </c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</row>
    <row r="81" spans="1:49" ht="12" x14ac:dyDescent="0.25">
      <c r="A81" s="208" t="s">
        <v>3</v>
      </c>
      <c r="B81" s="209">
        <v>2</v>
      </c>
      <c r="C81" s="209">
        <v>1</v>
      </c>
      <c r="D81" s="209">
        <v>0</v>
      </c>
      <c r="E81" s="209">
        <v>0</v>
      </c>
      <c r="F81" s="209">
        <v>2</v>
      </c>
      <c r="G81" s="209">
        <v>1</v>
      </c>
      <c r="H81" s="209">
        <v>0</v>
      </c>
      <c r="I81" s="209">
        <v>0</v>
      </c>
      <c r="J81" s="209">
        <v>0</v>
      </c>
      <c r="K81" s="209">
        <v>0</v>
      </c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</row>
    <row r="82" spans="1:49" ht="12" x14ac:dyDescent="0.25">
      <c r="A82" s="210" t="s">
        <v>4</v>
      </c>
      <c r="B82" s="211">
        <v>1</v>
      </c>
      <c r="C82" s="211">
        <v>1</v>
      </c>
      <c r="D82" s="211">
        <v>0</v>
      </c>
      <c r="E82" s="211">
        <v>1</v>
      </c>
      <c r="F82" s="211">
        <v>1</v>
      </c>
      <c r="G82" s="211">
        <v>0</v>
      </c>
      <c r="H82" s="211">
        <v>0</v>
      </c>
      <c r="I82" s="211">
        <v>0</v>
      </c>
      <c r="J82" s="211">
        <v>0</v>
      </c>
      <c r="K82" s="211">
        <v>1</v>
      </c>
    </row>
    <row r="83" spans="1:49" ht="12" x14ac:dyDescent="0.25">
      <c r="A83" s="210" t="s">
        <v>5</v>
      </c>
      <c r="B83" s="211">
        <v>0</v>
      </c>
      <c r="C83" s="211">
        <v>0</v>
      </c>
      <c r="D83" s="211">
        <v>0</v>
      </c>
      <c r="E83" s="211">
        <v>0</v>
      </c>
      <c r="F83" s="211">
        <v>0</v>
      </c>
      <c r="G83" s="211">
        <v>0</v>
      </c>
      <c r="H83" s="211">
        <v>0</v>
      </c>
      <c r="I83" s="211">
        <v>0</v>
      </c>
      <c r="J83" s="211">
        <v>0</v>
      </c>
      <c r="K83" s="211">
        <v>0</v>
      </c>
    </row>
    <row r="84" spans="1:49" ht="12" x14ac:dyDescent="0.25">
      <c r="A84" s="210" t="s">
        <v>6</v>
      </c>
      <c r="B84" s="211">
        <v>2</v>
      </c>
      <c r="C84" s="211">
        <v>0</v>
      </c>
      <c r="D84" s="211">
        <v>0</v>
      </c>
      <c r="E84" s="211">
        <v>0</v>
      </c>
      <c r="F84" s="211">
        <v>2</v>
      </c>
      <c r="G84" s="211">
        <v>0</v>
      </c>
      <c r="H84" s="211">
        <v>0</v>
      </c>
      <c r="I84" s="211">
        <v>0</v>
      </c>
      <c r="J84" s="211">
        <v>0</v>
      </c>
      <c r="K84" s="211">
        <v>0</v>
      </c>
    </row>
    <row r="85" spans="1:49" ht="12" x14ac:dyDescent="0.25">
      <c r="A85" s="210" t="s">
        <v>7</v>
      </c>
      <c r="B85" s="211">
        <v>1</v>
      </c>
      <c r="C85" s="211">
        <v>0</v>
      </c>
      <c r="D85" s="211">
        <v>1</v>
      </c>
      <c r="E85" s="211">
        <v>0</v>
      </c>
      <c r="F85" s="211">
        <v>0</v>
      </c>
      <c r="G85" s="211">
        <v>0</v>
      </c>
      <c r="H85" s="211">
        <v>0</v>
      </c>
      <c r="I85" s="211">
        <v>0</v>
      </c>
      <c r="J85" s="211">
        <v>1</v>
      </c>
      <c r="K85" s="211">
        <v>0</v>
      </c>
    </row>
    <row r="86" spans="1:49" ht="12" x14ac:dyDescent="0.25">
      <c r="A86" s="210" t="s">
        <v>8</v>
      </c>
      <c r="B86" s="211">
        <v>3</v>
      </c>
      <c r="C86" s="211">
        <v>1</v>
      </c>
      <c r="D86" s="211">
        <v>0</v>
      </c>
      <c r="E86" s="211">
        <v>0</v>
      </c>
      <c r="F86" s="211">
        <v>3</v>
      </c>
      <c r="G86" s="211">
        <v>1</v>
      </c>
      <c r="H86" s="211">
        <v>0</v>
      </c>
      <c r="I86" s="211">
        <v>0</v>
      </c>
      <c r="J86" s="211">
        <v>0</v>
      </c>
      <c r="K86" s="211">
        <v>0</v>
      </c>
    </row>
    <row r="87" spans="1:49" ht="12" x14ac:dyDescent="0.25">
      <c r="A87" s="210" t="s">
        <v>9</v>
      </c>
      <c r="B87" s="211">
        <v>0</v>
      </c>
      <c r="C87" s="211">
        <v>0</v>
      </c>
      <c r="D87" s="211">
        <v>0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</row>
    <row r="88" spans="1:49" ht="12" x14ac:dyDescent="0.25">
      <c r="A88" s="210" t="s">
        <v>10</v>
      </c>
      <c r="B88" s="211">
        <v>1</v>
      </c>
      <c r="C88" s="211">
        <v>0</v>
      </c>
      <c r="D88" s="211">
        <v>0</v>
      </c>
      <c r="E88" s="211">
        <v>0</v>
      </c>
      <c r="F88" s="211">
        <v>1</v>
      </c>
      <c r="G88" s="211">
        <v>0</v>
      </c>
      <c r="H88" s="211">
        <v>0</v>
      </c>
      <c r="I88" s="211">
        <v>0</v>
      </c>
      <c r="J88" s="211">
        <v>0</v>
      </c>
      <c r="K88" s="211">
        <v>0</v>
      </c>
    </row>
    <row r="89" spans="1:49" ht="12" x14ac:dyDescent="0.25">
      <c r="A89" s="210" t="s">
        <v>11</v>
      </c>
      <c r="B89" s="211">
        <v>3</v>
      </c>
      <c r="C89" s="211">
        <v>0</v>
      </c>
      <c r="D89" s="211">
        <v>1</v>
      </c>
      <c r="E89" s="211">
        <v>0</v>
      </c>
      <c r="F89" s="211">
        <v>3</v>
      </c>
      <c r="G89" s="211">
        <v>0</v>
      </c>
      <c r="H89" s="211">
        <v>0</v>
      </c>
      <c r="I89" s="211">
        <v>0</v>
      </c>
      <c r="J89" s="211">
        <v>2</v>
      </c>
      <c r="K89" s="211">
        <v>0</v>
      </c>
    </row>
    <row r="90" spans="1:49" ht="12" x14ac:dyDescent="0.25">
      <c r="A90" s="210" t="s">
        <v>12</v>
      </c>
      <c r="B90" s="211">
        <v>4</v>
      </c>
      <c r="C90" s="211">
        <v>0</v>
      </c>
      <c r="D90" s="211">
        <v>1</v>
      </c>
      <c r="E90" s="211">
        <v>0</v>
      </c>
      <c r="F90" s="211">
        <v>3</v>
      </c>
      <c r="G90" s="211">
        <v>0</v>
      </c>
      <c r="H90" s="211">
        <v>0</v>
      </c>
      <c r="I90" s="211">
        <v>0</v>
      </c>
      <c r="J90" s="211">
        <v>1</v>
      </c>
      <c r="K90" s="211">
        <v>0</v>
      </c>
    </row>
    <row r="91" spans="1:49" ht="12" x14ac:dyDescent="0.25">
      <c r="A91" s="210" t="s">
        <v>14</v>
      </c>
      <c r="B91" s="211">
        <v>1</v>
      </c>
      <c r="C91" s="211">
        <v>0</v>
      </c>
      <c r="D91" s="211">
        <v>1</v>
      </c>
      <c r="E91" s="211">
        <v>0</v>
      </c>
      <c r="F91" s="211">
        <v>0</v>
      </c>
      <c r="G91" s="211">
        <v>0</v>
      </c>
      <c r="H91" s="211">
        <v>0</v>
      </c>
      <c r="I91" s="211">
        <v>0</v>
      </c>
      <c r="J91" s="211">
        <v>1</v>
      </c>
      <c r="K91" s="211">
        <v>0</v>
      </c>
    </row>
    <row r="92" spans="1:49" ht="12" x14ac:dyDescent="0.25">
      <c r="A92" s="210" t="s">
        <v>15</v>
      </c>
      <c r="B92" s="211">
        <v>4</v>
      </c>
      <c r="C92" s="211">
        <v>0</v>
      </c>
      <c r="D92" s="211">
        <v>0</v>
      </c>
      <c r="E92" s="211">
        <v>0</v>
      </c>
      <c r="F92" s="211">
        <v>5</v>
      </c>
      <c r="G92" s="211">
        <v>0</v>
      </c>
      <c r="H92" s="211">
        <v>0</v>
      </c>
      <c r="I92" s="211">
        <v>0</v>
      </c>
      <c r="J92" s="211">
        <v>1</v>
      </c>
      <c r="K92" s="211">
        <v>0</v>
      </c>
    </row>
    <row r="93" spans="1:49" ht="12" x14ac:dyDescent="0.25">
      <c r="A93" s="210" t="s">
        <v>16</v>
      </c>
      <c r="B93" s="211">
        <v>0</v>
      </c>
      <c r="C93" s="211">
        <v>0</v>
      </c>
      <c r="D93" s="211">
        <v>0</v>
      </c>
      <c r="E93" s="211">
        <v>0</v>
      </c>
      <c r="F93" s="211">
        <v>3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</row>
    <row r="94" spans="1:49" ht="12" x14ac:dyDescent="0.25">
      <c r="A94" s="210" t="s">
        <v>17</v>
      </c>
      <c r="B94" s="211">
        <v>2</v>
      </c>
      <c r="C94" s="211">
        <v>0</v>
      </c>
      <c r="D94" s="211">
        <v>2</v>
      </c>
      <c r="E94" s="211">
        <v>0</v>
      </c>
      <c r="F94" s="211">
        <v>0</v>
      </c>
      <c r="G94" s="211">
        <v>0</v>
      </c>
      <c r="H94" s="211">
        <v>1</v>
      </c>
      <c r="I94" s="211">
        <v>0</v>
      </c>
      <c r="J94" s="211">
        <v>1</v>
      </c>
      <c r="K94" s="211">
        <v>0</v>
      </c>
    </row>
    <row r="95" spans="1:49" ht="12" x14ac:dyDescent="0.25">
      <c r="A95" s="210" t="s">
        <v>18</v>
      </c>
      <c r="B95" s="211">
        <v>1</v>
      </c>
      <c r="C95" s="211">
        <v>0</v>
      </c>
      <c r="D95" s="211">
        <v>0</v>
      </c>
      <c r="E95" s="211">
        <v>0</v>
      </c>
      <c r="F95" s="211">
        <v>1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</row>
    <row r="96" spans="1:49" ht="12" x14ac:dyDescent="0.25">
      <c r="A96" s="210" t="s">
        <v>19</v>
      </c>
      <c r="B96" s="211">
        <v>0</v>
      </c>
      <c r="C96" s="211">
        <v>0</v>
      </c>
      <c r="D96" s="211">
        <v>0</v>
      </c>
      <c r="E96" s="211">
        <v>0</v>
      </c>
      <c r="F96" s="211">
        <v>0</v>
      </c>
      <c r="G96" s="211">
        <v>0</v>
      </c>
      <c r="H96" s="211">
        <v>0</v>
      </c>
      <c r="I96" s="211">
        <v>1</v>
      </c>
      <c r="J96" s="211">
        <v>0</v>
      </c>
      <c r="K96" s="211">
        <v>0</v>
      </c>
    </row>
    <row r="97" spans="1:11" ht="12" x14ac:dyDescent="0.25">
      <c r="A97" s="210" t="s">
        <v>20</v>
      </c>
      <c r="B97" s="211">
        <v>0</v>
      </c>
      <c r="C97" s="211">
        <v>1</v>
      </c>
      <c r="D97" s="211">
        <v>0</v>
      </c>
      <c r="E97" s="211">
        <v>1</v>
      </c>
      <c r="F97" s="211">
        <v>0</v>
      </c>
      <c r="G97" s="211">
        <v>0</v>
      </c>
      <c r="H97" s="211">
        <v>0</v>
      </c>
      <c r="I97" s="211">
        <v>0</v>
      </c>
      <c r="J97" s="211">
        <v>1</v>
      </c>
      <c r="K97" s="211">
        <v>1</v>
      </c>
    </row>
    <row r="98" spans="1:11" ht="12" x14ac:dyDescent="0.25">
      <c r="A98" s="210" t="s">
        <v>21</v>
      </c>
      <c r="B98" s="211">
        <v>2</v>
      </c>
      <c r="C98" s="211">
        <v>1</v>
      </c>
      <c r="D98" s="211">
        <v>0</v>
      </c>
      <c r="E98" s="211">
        <v>0</v>
      </c>
      <c r="F98" s="211">
        <v>2</v>
      </c>
      <c r="G98" s="211">
        <v>0</v>
      </c>
      <c r="H98" s="211">
        <v>0</v>
      </c>
      <c r="I98" s="211">
        <v>0</v>
      </c>
      <c r="J98" s="211">
        <v>0</v>
      </c>
      <c r="K98" s="211">
        <v>0</v>
      </c>
    </row>
    <row r="99" spans="1:11" ht="12" x14ac:dyDescent="0.25">
      <c r="A99" s="210" t="s">
        <v>52</v>
      </c>
      <c r="B99" s="211">
        <v>0</v>
      </c>
      <c r="C99" s="211">
        <v>0</v>
      </c>
      <c r="D99" s="211">
        <v>0</v>
      </c>
      <c r="E99" s="211">
        <v>0</v>
      </c>
      <c r="F99" s="211">
        <v>0</v>
      </c>
      <c r="G99" s="211">
        <v>0</v>
      </c>
      <c r="H99" s="211">
        <v>0</v>
      </c>
      <c r="I99" s="211">
        <v>0</v>
      </c>
      <c r="J99" s="211">
        <v>0</v>
      </c>
      <c r="K99" s="211">
        <v>0</v>
      </c>
    </row>
    <row r="100" spans="1:11" ht="12" x14ac:dyDescent="0.25">
      <c r="A100" s="210" t="s">
        <v>23</v>
      </c>
      <c r="B100" s="211">
        <v>0</v>
      </c>
      <c r="C100" s="211">
        <v>0</v>
      </c>
      <c r="D100" s="211">
        <v>0</v>
      </c>
      <c r="E100" s="211">
        <v>0</v>
      </c>
      <c r="F100" s="211">
        <v>0</v>
      </c>
      <c r="G100" s="211">
        <v>0</v>
      </c>
      <c r="H100" s="211">
        <v>0</v>
      </c>
      <c r="I100" s="211">
        <v>0</v>
      </c>
      <c r="J100" s="211">
        <v>0</v>
      </c>
      <c r="K100" s="211">
        <v>0</v>
      </c>
    </row>
    <row r="101" spans="1:11" ht="12" x14ac:dyDescent="0.25">
      <c r="A101" s="210" t="s">
        <v>24</v>
      </c>
      <c r="B101" s="211">
        <v>9</v>
      </c>
      <c r="C101" s="211">
        <v>1</v>
      </c>
      <c r="D101" s="211">
        <v>3</v>
      </c>
      <c r="E101" s="211">
        <v>1</v>
      </c>
      <c r="F101" s="211">
        <v>5</v>
      </c>
      <c r="G101" s="211">
        <v>0</v>
      </c>
      <c r="H101" s="211">
        <v>0</v>
      </c>
      <c r="I101" s="211">
        <v>0</v>
      </c>
      <c r="J101" s="211">
        <v>1</v>
      </c>
      <c r="K101" s="211">
        <v>1</v>
      </c>
    </row>
    <row r="102" spans="1:11" ht="12" x14ac:dyDescent="0.25">
      <c r="A102" s="210" t="s">
        <v>25</v>
      </c>
      <c r="B102" s="211">
        <v>1</v>
      </c>
      <c r="C102" s="211">
        <v>1</v>
      </c>
      <c r="D102" s="211">
        <v>0</v>
      </c>
      <c r="E102" s="211">
        <v>1</v>
      </c>
      <c r="F102" s="211">
        <v>1</v>
      </c>
      <c r="G102" s="211">
        <v>0</v>
      </c>
      <c r="H102" s="211">
        <v>0</v>
      </c>
      <c r="I102" s="211">
        <v>1</v>
      </c>
      <c r="J102" s="211">
        <v>0</v>
      </c>
      <c r="K102" s="211">
        <v>0</v>
      </c>
    </row>
    <row r="103" spans="1:11" ht="12" x14ac:dyDescent="0.25">
      <c r="A103" s="210" t="s">
        <v>26</v>
      </c>
      <c r="B103" s="211">
        <v>7</v>
      </c>
      <c r="C103" s="211">
        <v>3</v>
      </c>
      <c r="D103" s="211">
        <v>3</v>
      </c>
      <c r="E103" s="211">
        <v>1</v>
      </c>
      <c r="F103" s="211">
        <v>5</v>
      </c>
      <c r="G103" s="211">
        <v>2</v>
      </c>
      <c r="H103" s="211">
        <v>0</v>
      </c>
      <c r="I103" s="211">
        <v>1</v>
      </c>
      <c r="J103" s="211">
        <v>2</v>
      </c>
      <c r="K103" s="211">
        <v>0</v>
      </c>
    </row>
    <row r="104" spans="1:11" ht="12" x14ac:dyDescent="0.25">
      <c r="A104" s="210" t="s">
        <v>27</v>
      </c>
      <c r="B104" s="211">
        <v>0</v>
      </c>
      <c r="C104" s="211">
        <v>0</v>
      </c>
      <c r="D104" s="211">
        <v>0</v>
      </c>
      <c r="E104" s="211">
        <v>0</v>
      </c>
      <c r="F104" s="211">
        <v>0</v>
      </c>
      <c r="G104" s="211">
        <v>0</v>
      </c>
      <c r="H104" s="211">
        <v>0</v>
      </c>
      <c r="I104" s="211">
        <v>0</v>
      </c>
      <c r="J104" s="211">
        <v>0</v>
      </c>
      <c r="K104" s="211">
        <v>0</v>
      </c>
    </row>
    <row r="105" spans="1:11" ht="12" x14ac:dyDescent="0.25">
      <c r="A105" s="210" t="s">
        <v>29</v>
      </c>
      <c r="B105" s="211">
        <v>0</v>
      </c>
      <c r="C105" s="211">
        <v>0</v>
      </c>
      <c r="D105" s="211">
        <v>0</v>
      </c>
      <c r="E105" s="211">
        <v>0</v>
      </c>
      <c r="F105" s="211">
        <v>0</v>
      </c>
      <c r="G105" s="211">
        <v>0</v>
      </c>
      <c r="H105" s="211">
        <v>0</v>
      </c>
      <c r="I105" s="211">
        <v>0</v>
      </c>
      <c r="J105" s="211">
        <v>0</v>
      </c>
      <c r="K105" s="211">
        <v>0</v>
      </c>
    </row>
    <row r="106" spans="1:11" ht="12" x14ac:dyDescent="0.25">
      <c r="A106" s="210" t="s">
        <v>30</v>
      </c>
      <c r="B106" s="211">
        <v>0</v>
      </c>
      <c r="C106" s="211">
        <v>0</v>
      </c>
      <c r="D106" s="211">
        <v>0</v>
      </c>
      <c r="E106" s="211">
        <v>0</v>
      </c>
      <c r="F106" s="211">
        <v>0</v>
      </c>
      <c r="G106" s="211">
        <v>0</v>
      </c>
      <c r="H106" s="211">
        <v>0</v>
      </c>
      <c r="I106" s="211">
        <v>0</v>
      </c>
      <c r="J106" s="211">
        <v>0</v>
      </c>
      <c r="K106" s="211">
        <v>0</v>
      </c>
    </row>
    <row r="107" spans="1:11" ht="12" x14ac:dyDescent="0.25">
      <c r="A107" s="210" t="s">
        <v>31</v>
      </c>
      <c r="B107" s="211">
        <v>1</v>
      </c>
      <c r="C107" s="211">
        <v>0</v>
      </c>
      <c r="D107" s="211">
        <v>0</v>
      </c>
      <c r="E107" s="211">
        <v>0</v>
      </c>
      <c r="F107" s="211">
        <v>1</v>
      </c>
      <c r="G107" s="211">
        <v>0</v>
      </c>
      <c r="H107" s="211">
        <v>0</v>
      </c>
      <c r="I107" s="211">
        <v>0</v>
      </c>
      <c r="J107" s="211">
        <v>0</v>
      </c>
      <c r="K107" s="211">
        <v>0</v>
      </c>
    </row>
    <row r="108" spans="1:11" ht="12" x14ac:dyDescent="0.25">
      <c r="A108" s="210" t="s">
        <v>32</v>
      </c>
      <c r="B108" s="211">
        <v>0</v>
      </c>
      <c r="C108" s="211">
        <v>1</v>
      </c>
      <c r="D108" s="211">
        <v>0</v>
      </c>
      <c r="E108" s="211">
        <v>1</v>
      </c>
      <c r="F108" s="211">
        <v>0</v>
      </c>
      <c r="G108" s="211">
        <v>0</v>
      </c>
      <c r="H108" s="211">
        <v>0</v>
      </c>
      <c r="I108" s="211">
        <v>0</v>
      </c>
      <c r="J108" s="211">
        <v>0</v>
      </c>
      <c r="K108" s="211">
        <v>1</v>
      </c>
    </row>
    <row r="109" spans="1:11" ht="12" x14ac:dyDescent="0.25">
      <c r="A109" s="210" t="s">
        <v>33</v>
      </c>
      <c r="B109" s="211">
        <v>3</v>
      </c>
      <c r="C109" s="211">
        <v>0</v>
      </c>
      <c r="D109" s="211">
        <v>2</v>
      </c>
      <c r="E109" s="211">
        <v>0</v>
      </c>
      <c r="F109" s="211">
        <v>1</v>
      </c>
      <c r="G109" s="211">
        <v>0</v>
      </c>
      <c r="H109" s="211">
        <v>1</v>
      </c>
      <c r="I109" s="211">
        <v>0</v>
      </c>
      <c r="J109" s="211">
        <v>1</v>
      </c>
      <c r="K109" s="211">
        <v>0</v>
      </c>
    </row>
    <row r="110" spans="1:11" ht="12" x14ac:dyDescent="0.25">
      <c r="A110" s="210" t="s">
        <v>34</v>
      </c>
      <c r="B110" s="211">
        <v>0</v>
      </c>
      <c r="C110" s="211">
        <v>1</v>
      </c>
      <c r="D110" s="211">
        <v>0</v>
      </c>
      <c r="E110" s="211">
        <v>1</v>
      </c>
      <c r="F110" s="211">
        <v>0</v>
      </c>
      <c r="G110" s="211">
        <v>0</v>
      </c>
      <c r="H110" s="211">
        <v>0</v>
      </c>
      <c r="I110" s="211">
        <v>1</v>
      </c>
      <c r="J110" s="211">
        <v>0</v>
      </c>
      <c r="K110" s="211">
        <v>0</v>
      </c>
    </row>
    <row r="111" spans="1:11" ht="12" x14ac:dyDescent="0.25">
      <c r="A111" s="210" t="s">
        <v>35</v>
      </c>
      <c r="B111" s="212">
        <v>0</v>
      </c>
      <c r="C111" s="212">
        <v>0</v>
      </c>
      <c r="D111" s="212">
        <v>0</v>
      </c>
      <c r="E111" s="212">
        <v>0</v>
      </c>
      <c r="F111" s="212">
        <v>0</v>
      </c>
      <c r="G111" s="212">
        <v>0</v>
      </c>
      <c r="H111" s="212">
        <v>0</v>
      </c>
      <c r="I111" s="212">
        <v>0</v>
      </c>
      <c r="J111" s="212">
        <v>0</v>
      </c>
      <c r="K111" s="212">
        <v>0</v>
      </c>
    </row>
    <row r="112" spans="1:11" ht="12" x14ac:dyDescent="0.25">
      <c r="A112" s="213" t="s">
        <v>36</v>
      </c>
      <c r="B112" s="214">
        <v>0</v>
      </c>
      <c r="C112" s="214">
        <v>0</v>
      </c>
      <c r="D112" s="214">
        <v>0</v>
      </c>
      <c r="E112" s="214">
        <v>0</v>
      </c>
      <c r="F112" s="214">
        <v>0</v>
      </c>
      <c r="G112" s="214">
        <v>0</v>
      </c>
      <c r="H112" s="214">
        <v>0</v>
      </c>
      <c r="I112" s="214">
        <v>0</v>
      </c>
      <c r="J112" s="214">
        <v>0</v>
      </c>
      <c r="K112" s="214">
        <v>0</v>
      </c>
    </row>
    <row r="113" spans="1:11" ht="12" x14ac:dyDescent="0.25">
      <c r="A113" s="250" t="s">
        <v>105</v>
      </c>
      <c r="B113" s="203">
        <f>SUM(B81:B112)</f>
        <v>48</v>
      </c>
      <c r="C113" s="203">
        <f t="shared" ref="C113:K113" si="1">SUM(C81:C112)</f>
        <v>12</v>
      </c>
      <c r="D113" s="203">
        <f t="shared" si="1"/>
        <v>14</v>
      </c>
      <c r="E113" s="203">
        <f t="shared" si="1"/>
        <v>7</v>
      </c>
      <c r="F113" s="203">
        <f t="shared" si="1"/>
        <v>39</v>
      </c>
      <c r="G113" s="203">
        <f t="shared" si="1"/>
        <v>4</v>
      </c>
      <c r="H113" s="203">
        <f t="shared" si="1"/>
        <v>2</v>
      </c>
      <c r="I113" s="203">
        <f t="shared" si="1"/>
        <v>4</v>
      </c>
      <c r="J113" s="203">
        <f t="shared" si="1"/>
        <v>12</v>
      </c>
      <c r="K113" s="205">
        <f t="shared" si="1"/>
        <v>4</v>
      </c>
    </row>
    <row r="115" spans="1:11" s="135" customFormat="1" x14ac:dyDescent="0.2">
      <c r="B115" s="215"/>
    </row>
    <row r="116" spans="1:11" s="135" customFormat="1" x14ac:dyDescent="0.2">
      <c r="B116" s="215"/>
    </row>
    <row r="117" spans="1:11" s="135" customFormat="1" x14ac:dyDescent="0.2">
      <c r="A117" s="176"/>
      <c r="B117" s="215"/>
    </row>
    <row r="118" spans="1:11" s="135" customFormat="1" x14ac:dyDescent="0.2">
      <c r="A118" s="176"/>
      <c r="B118" s="215"/>
    </row>
  </sheetData>
  <phoneticPr fontId="23" type="noConversion"/>
  <pageMargins left="0.75" right="0.75" top="1" bottom="1" header="0.5" footer="0.5"/>
  <pageSetup paperSize="9" scale="92" fitToHeight="3" orientation="landscape" r:id="rId1"/>
  <headerFooter alignWithMargins="0"/>
  <rowBreaks count="2" manualBreakCount="2">
    <brk id="42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opLeftCell="A4" zoomScaleNormal="100" workbookViewId="0">
      <selection activeCell="A114" sqref="A114"/>
    </sheetView>
  </sheetViews>
  <sheetFormatPr defaultColWidth="8.88671875" defaultRowHeight="11.4" x14ac:dyDescent="0.2"/>
  <cols>
    <col min="1" max="1" width="20" style="160" customWidth="1"/>
    <col min="2" max="2" width="9.77734375" style="160" customWidth="1"/>
    <col min="3" max="3" width="9.6640625" style="160" customWidth="1"/>
    <col min="4" max="4" width="9.5546875" style="160" customWidth="1"/>
    <col min="5" max="5" width="9.77734375" style="160" customWidth="1"/>
    <col min="6" max="6" width="9.44140625" style="160" customWidth="1"/>
    <col min="7" max="8" width="9.5546875" style="160" customWidth="1"/>
    <col min="9" max="9" width="9.6640625" style="160" customWidth="1"/>
    <col min="10" max="10" width="9.44140625" style="160" customWidth="1"/>
    <col min="11" max="11" width="9.5546875" style="160" customWidth="1"/>
    <col min="12" max="12" width="7" style="160" customWidth="1"/>
    <col min="13" max="13" width="9.5546875" style="160" customWidth="1"/>
    <col min="14" max="16384" width="8.88671875" style="160"/>
  </cols>
  <sheetData>
    <row r="1" spans="1:10" ht="12" x14ac:dyDescent="0.2">
      <c r="A1" s="134" t="s">
        <v>79</v>
      </c>
      <c r="B1" s="134"/>
    </row>
    <row r="2" spans="1:10" ht="12" x14ac:dyDescent="0.2">
      <c r="A2" s="134"/>
      <c r="B2" s="134"/>
    </row>
    <row r="3" spans="1:10" x14ac:dyDescent="0.2">
      <c r="A3" s="136" t="s">
        <v>43</v>
      </c>
    </row>
    <row r="4" spans="1:10" x14ac:dyDescent="0.2">
      <c r="A4" s="136" t="s">
        <v>49</v>
      </c>
    </row>
    <row r="5" spans="1:10" x14ac:dyDescent="0.2">
      <c r="A5" s="136" t="s">
        <v>48</v>
      </c>
    </row>
    <row r="6" spans="1:10" x14ac:dyDescent="0.2">
      <c r="A6" s="137" t="s">
        <v>45</v>
      </c>
    </row>
    <row r="7" spans="1:10" x14ac:dyDescent="0.2">
      <c r="A7" s="137" t="s">
        <v>90</v>
      </c>
      <c r="B7" s="135"/>
      <c r="C7" s="135"/>
      <c r="D7" s="135"/>
    </row>
    <row r="9" spans="1:10" ht="39" customHeight="1" x14ac:dyDescent="0.2">
      <c r="A9" s="216" t="s">
        <v>46</v>
      </c>
      <c r="B9" s="305" t="s">
        <v>77</v>
      </c>
      <c r="C9" s="305" t="s">
        <v>0</v>
      </c>
      <c r="D9" s="305" t="s">
        <v>58</v>
      </c>
      <c r="E9" s="305" t="s">
        <v>73</v>
      </c>
      <c r="F9" s="305" t="s">
        <v>1</v>
      </c>
      <c r="G9" s="305" t="s">
        <v>74</v>
      </c>
      <c r="H9" s="305" t="s">
        <v>89</v>
      </c>
      <c r="I9" s="305" t="s">
        <v>2</v>
      </c>
      <c r="J9" s="306" t="s">
        <v>59</v>
      </c>
    </row>
    <row r="10" spans="1:10" ht="12" x14ac:dyDescent="0.2">
      <c r="A10" s="218" t="s">
        <v>3</v>
      </c>
      <c r="B10" s="180">
        <v>272</v>
      </c>
      <c r="C10" s="180">
        <v>25</v>
      </c>
      <c r="D10" s="180">
        <f>SUM(E10,G10)</f>
        <v>281</v>
      </c>
      <c r="E10" s="180">
        <v>153</v>
      </c>
      <c r="F10" s="180">
        <v>57</v>
      </c>
      <c r="G10" s="180">
        <v>128</v>
      </c>
      <c r="H10" s="180">
        <v>0</v>
      </c>
      <c r="I10" s="219">
        <v>4</v>
      </c>
      <c r="J10" s="178">
        <v>7</v>
      </c>
    </row>
    <row r="11" spans="1:10" ht="12" x14ac:dyDescent="0.2">
      <c r="A11" s="218" t="s">
        <v>4</v>
      </c>
      <c r="B11" s="180">
        <v>1024</v>
      </c>
      <c r="C11" s="180">
        <v>7</v>
      </c>
      <c r="D11" s="180">
        <f t="shared" ref="D11:D40" si="0">SUM(E11,G11)</f>
        <v>961</v>
      </c>
      <c r="E11" s="180">
        <v>514</v>
      </c>
      <c r="F11" s="180">
        <v>320</v>
      </c>
      <c r="G11" s="180">
        <v>447</v>
      </c>
      <c r="H11" s="180">
        <v>0</v>
      </c>
      <c r="I11" s="219">
        <v>19</v>
      </c>
      <c r="J11" s="180">
        <v>48</v>
      </c>
    </row>
    <row r="12" spans="1:10" ht="12" x14ac:dyDescent="0.2">
      <c r="A12" s="220" t="s">
        <v>5</v>
      </c>
      <c r="B12" s="180">
        <v>110</v>
      </c>
      <c r="C12" s="180">
        <v>10</v>
      </c>
      <c r="D12" s="180">
        <f t="shared" si="0"/>
        <v>119</v>
      </c>
      <c r="E12" s="180">
        <v>50</v>
      </c>
      <c r="F12" s="180">
        <v>32</v>
      </c>
      <c r="G12" s="180">
        <v>69</v>
      </c>
      <c r="H12" s="180">
        <v>0</v>
      </c>
      <c r="I12" s="219">
        <v>1</v>
      </c>
      <c r="J12" s="180">
        <v>6</v>
      </c>
    </row>
    <row r="13" spans="1:10" ht="12" x14ac:dyDescent="0.2">
      <c r="A13" s="220" t="s">
        <v>6</v>
      </c>
      <c r="B13" s="180">
        <v>491</v>
      </c>
      <c r="C13" s="180">
        <v>83</v>
      </c>
      <c r="D13" s="180">
        <f t="shared" si="0"/>
        <v>522</v>
      </c>
      <c r="E13" s="180">
        <v>314</v>
      </c>
      <c r="F13" s="180">
        <v>206</v>
      </c>
      <c r="G13" s="180">
        <v>208</v>
      </c>
      <c r="H13" s="180">
        <v>0</v>
      </c>
      <c r="I13" s="219">
        <v>9</v>
      </c>
      <c r="J13" s="180">
        <v>54</v>
      </c>
    </row>
    <row r="14" spans="1:10" ht="12" x14ac:dyDescent="0.2">
      <c r="A14" s="220" t="s">
        <v>8</v>
      </c>
      <c r="B14" s="180">
        <v>278</v>
      </c>
      <c r="C14" s="180">
        <v>55</v>
      </c>
      <c r="D14" s="180">
        <f t="shared" si="0"/>
        <v>294</v>
      </c>
      <c r="E14" s="180">
        <v>85</v>
      </c>
      <c r="F14" s="180">
        <v>44</v>
      </c>
      <c r="G14" s="180">
        <v>209</v>
      </c>
      <c r="H14" s="180">
        <v>0</v>
      </c>
      <c r="I14" s="219">
        <v>3</v>
      </c>
      <c r="J14" s="180">
        <v>26</v>
      </c>
    </row>
    <row r="15" spans="1:10" ht="12" x14ac:dyDescent="0.2">
      <c r="A15" s="220" t="s">
        <v>9</v>
      </c>
      <c r="B15" s="160">
        <v>156</v>
      </c>
      <c r="C15" s="221">
        <v>0</v>
      </c>
      <c r="D15" s="180">
        <f t="shared" si="0"/>
        <v>150</v>
      </c>
      <c r="E15" s="222">
        <v>89</v>
      </c>
      <c r="F15" s="223">
        <v>37</v>
      </c>
      <c r="G15" s="222">
        <v>61</v>
      </c>
      <c r="H15" s="222">
        <v>0</v>
      </c>
      <c r="I15" s="224">
        <v>10</v>
      </c>
      <c r="J15" s="221">
        <v>4</v>
      </c>
    </row>
    <row r="16" spans="1:10" ht="12" x14ac:dyDescent="0.2">
      <c r="A16" s="220" t="s">
        <v>10</v>
      </c>
      <c r="B16" s="180">
        <v>236</v>
      </c>
      <c r="C16" s="180">
        <v>20</v>
      </c>
      <c r="D16" s="180">
        <f t="shared" si="0"/>
        <v>234</v>
      </c>
      <c r="E16" s="180">
        <v>51</v>
      </c>
      <c r="F16" s="180">
        <v>14</v>
      </c>
      <c r="G16" s="180">
        <v>183</v>
      </c>
      <c r="H16" s="180">
        <v>0</v>
      </c>
      <c r="I16" s="219">
        <v>10</v>
      </c>
      <c r="J16" s="180">
        <v>14</v>
      </c>
    </row>
    <row r="17" spans="1:10" ht="12" x14ac:dyDescent="0.2">
      <c r="A17" s="220" t="s">
        <v>11</v>
      </c>
      <c r="B17" s="180">
        <v>565</v>
      </c>
      <c r="C17" s="180">
        <v>59</v>
      </c>
      <c r="D17" s="180">
        <f t="shared" si="0"/>
        <v>541</v>
      </c>
      <c r="E17" s="180">
        <v>226</v>
      </c>
      <c r="F17" s="180">
        <v>170</v>
      </c>
      <c r="G17" s="180">
        <v>315</v>
      </c>
      <c r="H17" s="180">
        <v>0</v>
      </c>
      <c r="I17" s="219">
        <v>9</v>
      </c>
      <c r="J17" s="180">
        <v>55</v>
      </c>
    </row>
    <row r="18" spans="1:10" ht="12" x14ac:dyDescent="0.2">
      <c r="A18" s="220" t="s">
        <v>12</v>
      </c>
      <c r="B18" s="180">
        <v>138</v>
      </c>
      <c r="C18" s="180">
        <v>17</v>
      </c>
      <c r="D18" s="180">
        <f t="shared" si="0"/>
        <v>139</v>
      </c>
      <c r="E18" s="180">
        <v>35</v>
      </c>
      <c r="F18" s="180">
        <v>8</v>
      </c>
      <c r="G18" s="180">
        <v>104</v>
      </c>
      <c r="H18" s="180">
        <v>0</v>
      </c>
      <c r="I18" s="219">
        <v>5</v>
      </c>
      <c r="J18" s="180">
        <v>15</v>
      </c>
    </row>
    <row r="19" spans="1:10" ht="12" x14ac:dyDescent="0.2">
      <c r="A19" s="220" t="s">
        <v>14</v>
      </c>
      <c r="B19" s="180">
        <v>387</v>
      </c>
      <c r="C19" s="180">
        <v>43</v>
      </c>
      <c r="D19" s="180">
        <f t="shared" si="0"/>
        <v>380</v>
      </c>
      <c r="E19" s="180">
        <v>118</v>
      </c>
      <c r="F19" s="180">
        <v>41</v>
      </c>
      <c r="G19" s="180">
        <v>262</v>
      </c>
      <c r="H19" s="180">
        <v>0</v>
      </c>
      <c r="I19" s="219">
        <v>2</v>
      </c>
      <c r="J19" s="180">
        <v>31</v>
      </c>
    </row>
    <row r="20" spans="1:10" ht="12" x14ac:dyDescent="0.2">
      <c r="A20" s="220" t="s">
        <v>15</v>
      </c>
      <c r="B20" s="180">
        <v>451</v>
      </c>
      <c r="C20" s="180">
        <v>63</v>
      </c>
      <c r="D20" s="180">
        <f t="shared" si="0"/>
        <v>455</v>
      </c>
      <c r="E20" s="180">
        <v>120</v>
      </c>
      <c r="F20" s="180">
        <v>54</v>
      </c>
      <c r="G20" s="180">
        <v>335</v>
      </c>
      <c r="H20" s="180">
        <v>0</v>
      </c>
      <c r="I20" s="219">
        <v>8</v>
      </c>
      <c r="J20" s="180">
        <v>45</v>
      </c>
    </row>
    <row r="21" spans="1:10" ht="12" x14ac:dyDescent="0.2">
      <c r="A21" s="220" t="s">
        <v>16</v>
      </c>
      <c r="B21" s="180">
        <v>273</v>
      </c>
      <c r="C21" s="180">
        <v>0</v>
      </c>
      <c r="D21" s="180">
        <f t="shared" si="0"/>
        <v>252</v>
      </c>
      <c r="E21" s="180">
        <v>106</v>
      </c>
      <c r="F21" s="180">
        <v>73</v>
      </c>
      <c r="G21" s="180">
        <v>146</v>
      </c>
      <c r="H21" s="180">
        <v>0</v>
      </c>
      <c r="I21" s="219">
        <v>11</v>
      </c>
      <c r="J21" s="180">
        <v>16</v>
      </c>
    </row>
    <row r="22" spans="1:10" ht="12" x14ac:dyDescent="0.2">
      <c r="A22" s="220" t="s">
        <v>17</v>
      </c>
      <c r="B22" s="180">
        <v>355</v>
      </c>
      <c r="C22" s="180">
        <v>8</v>
      </c>
      <c r="D22" s="180">
        <f t="shared" si="0"/>
        <v>342</v>
      </c>
      <c r="E22" s="180">
        <v>99</v>
      </c>
      <c r="F22" s="180">
        <v>33</v>
      </c>
      <c r="G22" s="180">
        <v>243</v>
      </c>
      <c r="H22" s="180">
        <v>0</v>
      </c>
      <c r="I22" s="219">
        <v>12</v>
      </c>
      <c r="J22" s="180">
        <v>19</v>
      </c>
    </row>
    <row r="23" spans="1:10" ht="12" x14ac:dyDescent="0.2">
      <c r="A23" s="220" t="s">
        <v>18</v>
      </c>
      <c r="B23" s="180">
        <v>195</v>
      </c>
      <c r="C23" s="180">
        <v>1</v>
      </c>
      <c r="D23" s="180">
        <f t="shared" si="0"/>
        <v>167</v>
      </c>
      <c r="E23" s="180">
        <v>95</v>
      </c>
      <c r="F23" s="180">
        <v>47</v>
      </c>
      <c r="G23" s="180">
        <v>72</v>
      </c>
      <c r="H23" s="180">
        <v>0</v>
      </c>
      <c r="I23" s="219">
        <v>5</v>
      </c>
      <c r="J23" s="180">
        <v>10</v>
      </c>
    </row>
    <row r="24" spans="1:10" ht="12" x14ac:dyDescent="0.2">
      <c r="A24" s="220" t="s">
        <v>19</v>
      </c>
      <c r="B24" s="180">
        <v>90</v>
      </c>
      <c r="C24" s="180">
        <v>1</v>
      </c>
      <c r="D24" s="180">
        <f t="shared" si="0"/>
        <v>79</v>
      </c>
      <c r="E24" s="180">
        <v>32</v>
      </c>
      <c r="F24" s="180">
        <v>14</v>
      </c>
      <c r="G24" s="180">
        <v>47</v>
      </c>
      <c r="H24" s="180">
        <v>0</v>
      </c>
      <c r="I24" s="219">
        <v>1</v>
      </c>
      <c r="J24" s="180">
        <v>9</v>
      </c>
    </row>
    <row r="25" spans="1:10" ht="12" x14ac:dyDescent="0.2">
      <c r="A25" s="220" t="s">
        <v>20</v>
      </c>
      <c r="B25" s="180">
        <v>178</v>
      </c>
      <c r="C25" s="180">
        <v>9</v>
      </c>
      <c r="D25" s="180">
        <f t="shared" si="0"/>
        <v>171</v>
      </c>
      <c r="E25" s="180">
        <v>28</v>
      </c>
      <c r="F25" s="180">
        <v>17</v>
      </c>
      <c r="G25" s="180">
        <v>143</v>
      </c>
      <c r="H25" s="180">
        <v>0</v>
      </c>
      <c r="I25" s="219">
        <v>7</v>
      </c>
      <c r="J25" s="180">
        <v>12</v>
      </c>
    </row>
    <row r="26" spans="1:10" ht="12" x14ac:dyDescent="0.2">
      <c r="A26" s="220" t="s">
        <v>21</v>
      </c>
      <c r="B26" s="180">
        <v>371</v>
      </c>
      <c r="C26" s="180">
        <v>41</v>
      </c>
      <c r="D26" s="180">
        <f t="shared" si="0"/>
        <v>344</v>
      </c>
      <c r="E26" s="180">
        <v>74</v>
      </c>
      <c r="F26" s="180">
        <v>50</v>
      </c>
      <c r="G26" s="180">
        <v>270</v>
      </c>
      <c r="H26" s="180">
        <v>0</v>
      </c>
      <c r="I26" s="219">
        <v>6</v>
      </c>
      <c r="J26" s="180">
        <v>27</v>
      </c>
    </row>
    <row r="27" spans="1:10" ht="12" x14ac:dyDescent="0.2">
      <c r="A27" s="220" t="s">
        <v>23</v>
      </c>
      <c r="B27" s="180">
        <v>392</v>
      </c>
      <c r="C27" s="180">
        <v>0</v>
      </c>
      <c r="D27" s="180">
        <f t="shared" si="0"/>
        <v>507</v>
      </c>
      <c r="E27" s="180">
        <v>222</v>
      </c>
      <c r="F27" s="180">
        <v>52</v>
      </c>
      <c r="G27" s="180">
        <v>285</v>
      </c>
      <c r="H27" s="180">
        <v>0</v>
      </c>
      <c r="I27" s="219">
        <v>15</v>
      </c>
      <c r="J27" s="180">
        <v>28</v>
      </c>
    </row>
    <row r="28" spans="1:10" ht="12" x14ac:dyDescent="0.2">
      <c r="A28" s="220" t="s">
        <v>24</v>
      </c>
      <c r="B28" s="180">
        <v>406</v>
      </c>
      <c r="C28" s="180">
        <v>23</v>
      </c>
      <c r="D28" s="180">
        <f t="shared" si="0"/>
        <v>393</v>
      </c>
      <c r="E28" s="180">
        <v>206</v>
      </c>
      <c r="F28" s="180">
        <v>84</v>
      </c>
      <c r="G28" s="180">
        <v>187</v>
      </c>
      <c r="H28" s="180">
        <v>0</v>
      </c>
      <c r="I28" s="219">
        <v>8</v>
      </c>
      <c r="J28" s="180">
        <v>38</v>
      </c>
    </row>
    <row r="29" spans="1:10" ht="12" x14ac:dyDescent="0.2">
      <c r="A29" s="220" t="s">
        <v>25</v>
      </c>
      <c r="B29" s="180">
        <v>66</v>
      </c>
      <c r="C29" s="180">
        <v>9</v>
      </c>
      <c r="D29" s="180">
        <f t="shared" si="0"/>
        <v>65</v>
      </c>
      <c r="E29" s="180">
        <v>18</v>
      </c>
      <c r="F29" s="180">
        <v>6</v>
      </c>
      <c r="G29" s="180">
        <v>47</v>
      </c>
      <c r="H29" s="180">
        <v>0</v>
      </c>
      <c r="I29" s="219">
        <v>1</v>
      </c>
      <c r="J29" s="180">
        <v>5</v>
      </c>
    </row>
    <row r="30" spans="1:10" ht="12" x14ac:dyDescent="0.2">
      <c r="A30" s="220" t="s">
        <v>26</v>
      </c>
      <c r="B30" s="180">
        <v>391</v>
      </c>
      <c r="C30" s="180">
        <v>24</v>
      </c>
      <c r="D30" s="180">
        <f t="shared" si="0"/>
        <v>395</v>
      </c>
      <c r="E30" s="180">
        <v>118</v>
      </c>
      <c r="F30" s="180">
        <v>26</v>
      </c>
      <c r="G30" s="180">
        <v>277</v>
      </c>
      <c r="H30" s="180">
        <v>0</v>
      </c>
      <c r="I30" s="219">
        <v>12</v>
      </c>
      <c r="J30" s="180">
        <v>24</v>
      </c>
    </row>
    <row r="31" spans="1:10" ht="12" x14ac:dyDescent="0.2">
      <c r="A31" s="220" t="s">
        <v>27</v>
      </c>
      <c r="B31" s="180">
        <v>628</v>
      </c>
      <c r="C31" s="180">
        <v>24</v>
      </c>
      <c r="D31" s="180">
        <f t="shared" si="0"/>
        <v>577</v>
      </c>
      <c r="E31" s="180">
        <v>273</v>
      </c>
      <c r="F31" s="180">
        <v>106</v>
      </c>
      <c r="G31" s="180">
        <v>304</v>
      </c>
      <c r="H31" s="180">
        <v>0</v>
      </c>
      <c r="I31" s="219">
        <v>2</v>
      </c>
      <c r="J31" s="180">
        <v>21</v>
      </c>
    </row>
    <row r="32" spans="1:10" ht="12" x14ac:dyDescent="0.2">
      <c r="A32" s="220" t="s">
        <v>28</v>
      </c>
      <c r="B32" s="180">
        <v>572</v>
      </c>
      <c r="C32" s="180">
        <v>25</v>
      </c>
      <c r="D32" s="180">
        <f t="shared" si="0"/>
        <v>567</v>
      </c>
      <c r="E32" s="180">
        <v>284</v>
      </c>
      <c r="F32" s="180">
        <v>145</v>
      </c>
      <c r="G32" s="180">
        <v>283</v>
      </c>
      <c r="H32" s="180">
        <v>0</v>
      </c>
      <c r="I32" s="219">
        <v>12</v>
      </c>
      <c r="J32" s="180">
        <v>41</v>
      </c>
    </row>
    <row r="33" spans="1:32" ht="12" x14ac:dyDescent="0.2">
      <c r="A33" s="220" t="s">
        <v>29</v>
      </c>
      <c r="B33" s="180">
        <v>146</v>
      </c>
      <c r="C33" s="180">
        <v>2</v>
      </c>
      <c r="D33" s="180">
        <f t="shared" si="0"/>
        <v>173</v>
      </c>
      <c r="E33" s="180">
        <v>42</v>
      </c>
      <c r="F33" s="180">
        <v>8</v>
      </c>
      <c r="G33" s="180">
        <v>131</v>
      </c>
      <c r="H33" s="180">
        <v>0</v>
      </c>
      <c r="I33" s="219">
        <v>5</v>
      </c>
      <c r="J33" s="180">
        <v>7</v>
      </c>
    </row>
    <row r="34" spans="1:32" ht="12" x14ac:dyDescent="0.2">
      <c r="A34" s="220" t="s">
        <v>30</v>
      </c>
      <c r="B34" s="180">
        <v>188</v>
      </c>
      <c r="C34" s="180">
        <v>2</v>
      </c>
      <c r="D34" s="180">
        <f t="shared" si="0"/>
        <v>169</v>
      </c>
      <c r="E34" s="180">
        <v>39</v>
      </c>
      <c r="F34" s="180">
        <v>7</v>
      </c>
      <c r="G34" s="180">
        <v>130</v>
      </c>
      <c r="H34" s="180">
        <v>0</v>
      </c>
      <c r="I34" s="219">
        <v>26</v>
      </c>
      <c r="J34" s="180">
        <v>18</v>
      </c>
    </row>
    <row r="35" spans="1:32" ht="12" x14ac:dyDescent="0.2">
      <c r="A35" s="220" t="s">
        <v>31</v>
      </c>
      <c r="B35" s="180">
        <v>6</v>
      </c>
      <c r="C35" s="180">
        <v>0</v>
      </c>
      <c r="D35" s="180">
        <f t="shared" si="0"/>
        <v>5</v>
      </c>
      <c r="E35" s="180">
        <v>4</v>
      </c>
      <c r="F35" s="180">
        <v>1</v>
      </c>
      <c r="G35" s="180">
        <v>1</v>
      </c>
      <c r="H35" s="180">
        <v>0</v>
      </c>
      <c r="I35" s="219">
        <v>0</v>
      </c>
      <c r="J35" s="180">
        <v>0</v>
      </c>
    </row>
    <row r="36" spans="1:32" ht="12" x14ac:dyDescent="0.2">
      <c r="A36" s="220" t="s">
        <v>32</v>
      </c>
      <c r="B36" s="180">
        <v>273</v>
      </c>
      <c r="C36" s="180">
        <v>24</v>
      </c>
      <c r="D36" s="180">
        <f t="shared" si="0"/>
        <v>244</v>
      </c>
      <c r="E36" s="180">
        <v>141</v>
      </c>
      <c r="F36" s="180">
        <v>60</v>
      </c>
      <c r="G36" s="180">
        <v>103</v>
      </c>
      <c r="H36" s="180">
        <v>0</v>
      </c>
      <c r="I36" s="219">
        <v>3</v>
      </c>
      <c r="J36" s="180">
        <v>12</v>
      </c>
    </row>
    <row r="37" spans="1:32" ht="12" x14ac:dyDescent="0.2">
      <c r="A37" s="220" t="s">
        <v>33</v>
      </c>
      <c r="B37" s="180">
        <v>1331</v>
      </c>
      <c r="C37" s="180">
        <v>197</v>
      </c>
      <c r="D37" s="180">
        <f t="shared" si="0"/>
        <v>1185</v>
      </c>
      <c r="E37" s="180">
        <v>522</v>
      </c>
      <c r="F37" s="180">
        <v>326</v>
      </c>
      <c r="G37" s="180">
        <v>663</v>
      </c>
      <c r="H37" s="180">
        <v>0</v>
      </c>
      <c r="I37" s="219">
        <v>21</v>
      </c>
      <c r="J37" s="180">
        <v>100</v>
      </c>
    </row>
    <row r="38" spans="1:32" ht="12" x14ac:dyDescent="0.2">
      <c r="A38" s="220" t="s">
        <v>34</v>
      </c>
      <c r="B38" s="180">
        <v>425</v>
      </c>
      <c r="C38" s="180">
        <v>45</v>
      </c>
      <c r="D38" s="180">
        <f t="shared" si="0"/>
        <v>392</v>
      </c>
      <c r="E38" s="180">
        <v>150</v>
      </c>
      <c r="F38" s="180">
        <v>80</v>
      </c>
      <c r="G38" s="180">
        <v>242</v>
      </c>
      <c r="H38" s="180">
        <v>0</v>
      </c>
      <c r="I38" s="219">
        <v>4</v>
      </c>
      <c r="J38" s="180">
        <v>44</v>
      </c>
    </row>
    <row r="39" spans="1:32" ht="12" x14ac:dyDescent="0.2">
      <c r="A39" s="220" t="s">
        <v>35</v>
      </c>
      <c r="B39" s="180">
        <v>71</v>
      </c>
      <c r="C39" s="180">
        <v>1</v>
      </c>
      <c r="D39" s="180">
        <f t="shared" si="0"/>
        <v>66</v>
      </c>
      <c r="E39" s="180">
        <v>22</v>
      </c>
      <c r="F39" s="180">
        <v>13</v>
      </c>
      <c r="G39" s="180">
        <v>44</v>
      </c>
      <c r="H39" s="180">
        <v>0</v>
      </c>
      <c r="I39" s="219">
        <v>2</v>
      </c>
      <c r="J39" s="180">
        <v>4</v>
      </c>
    </row>
    <row r="40" spans="1:32" ht="12" x14ac:dyDescent="0.2">
      <c r="A40" s="225" t="s">
        <v>36</v>
      </c>
      <c r="B40" s="182">
        <v>539</v>
      </c>
      <c r="C40" s="182">
        <v>135</v>
      </c>
      <c r="D40" s="182">
        <f t="shared" si="0"/>
        <v>554</v>
      </c>
      <c r="E40" s="182">
        <v>224</v>
      </c>
      <c r="F40" s="182">
        <v>121</v>
      </c>
      <c r="G40" s="182">
        <v>330</v>
      </c>
      <c r="H40" s="182">
        <v>0</v>
      </c>
      <c r="I40" s="226">
        <v>7</v>
      </c>
      <c r="J40" s="182">
        <v>53</v>
      </c>
    </row>
    <row r="41" spans="1:32" ht="12" x14ac:dyDescent="0.2">
      <c r="A41" s="155" t="s">
        <v>105</v>
      </c>
      <c r="B41" s="158">
        <f>SUM(B10:B40)</f>
        <v>11004</v>
      </c>
      <c r="C41" s="158">
        <f>SUM(C10:C40)</f>
        <v>953</v>
      </c>
      <c r="D41" s="158">
        <f>SUM(D10:D40)</f>
        <v>10723</v>
      </c>
      <c r="E41" s="158">
        <f>SUM(E10:E40)</f>
        <v>4454</v>
      </c>
      <c r="F41" s="158">
        <f>SUM(F10:F40)</f>
        <v>2252</v>
      </c>
      <c r="G41" s="158">
        <f>SUM(G10:G40)</f>
        <v>6269</v>
      </c>
      <c r="H41" s="158">
        <f>SUM(H10:H40)</f>
        <v>0</v>
      </c>
      <c r="I41" s="158">
        <f>SUM(I10:I40)</f>
        <v>240</v>
      </c>
      <c r="J41" s="158">
        <f>SUM(J10:J40)</f>
        <v>793</v>
      </c>
    </row>
    <row r="42" spans="1:32" x14ac:dyDescent="0.2">
      <c r="B42" s="227"/>
      <c r="C42" s="227"/>
      <c r="D42" s="227"/>
      <c r="E42" s="227"/>
      <c r="F42" s="227"/>
      <c r="G42" s="227"/>
      <c r="H42" s="227"/>
      <c r="I42" s="227"/>
    </row>
    <row r="43" spans="1:32" x14ac:dyDescent="0.2">
      <c r="B43" s="227"/>
      <c r="C43" s="227"/>
      <c r="D43" s="227"/>
      <c r="E43" s="227"/>
      <c r="F43" s="227"/>
      <c r="G43" s="227"/>
      <c r="H43" s="227"/>
      <c r="I43" s="227"/>
    </row>
    <row r="44" spans="1:32" ht="12" x14ac:dyDescent="0.2">
      <c r="A44" s="134"/>
    </row>
    <row r="45" spans="1:32" ht="30.6" x14ac:dyDescent="0.25">
      <c r="A45" s="217" t="s">
        <v>41</v>
      </c>
      <c r="B45" s="308" t="s">
        <v>91</v>
      </c>
      <c r="C45" s="308" t="s">
        <v>92</v>
      </c>
      <c r="D45" s="308" t="s">
        <v>93</v>
      </c>
      <c r="E45" s="308" t="s">
        <v>94</v>
      </c>
      <c r="F45" s="308" t="s">
        <v>95</v>
      </c>
      <c r="G45" s="308" t="s">
        <v>99</v>
      </c>
      <c r="H45" s="308" t="s">
        <v>65</v>
      </c>
      <c r="I45" s="308" t="s">
        <v>66</v>
      </c>
      <c r="J45" s="308" t="s">
        <v>67</v>
      </c>
      <c r="K45" s="308" t="s">
        <v>68</v>
      </c>
      <c r="L45" s="308" t="s">
        <v>50</v>
      </c>
      <c r="M45" s="308" t="s">
        <v>69</v>
      </c>
      <c r="R45" s="175"/>
      <c r="S45" s="175"/>
      <c r="T45" s="175"/>
      <c r="U45" s="175"/>
      <c r="V45" s="175"/>
      <c r="W45" s="175"/>
      <c r="X45" s="175"/>
      <c r="Y45" s="175"/>
      <c r="Z45" s="175"/>
      <c r="AC45" s="228"/>
      <c r="AD45" s="228"/>
      <c r="AE45" s="228"/>
      <c r="AF45" s="228"/>
    </row>
    <row r="46" spans="1:32" ht="12" x14ac:dyDescent="0.25">
      <c r="A46" s="229" t="s">
        <v>3</v>
      </c>
      <c r="B46" s="180">
        <v>0</v>
      </c>
      <c r="C46" s="180">
        <v>0</v>
      </c>
      <c r="D46" s="180">
        <v>0</v>
      </c>
      <c r="E46" s="180">
        <v>0</v>
      </c>
      <c r="F46" s="23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230">
        <v>0</v>
      </c>
      <c r="M46" s="180">
        <v>0</v>
      </c>
      <c r="R46" s="231"/>
      <c r="S46" s="232"/>
      <c r="T46" s="232"/>
      <c r="U46" s="232"/>
      <c r="V46" s="233"/>
      <c r="W46" s="232"/>
      <c r="X46" s="232"/>
      <c r="Y46" s="232"/>
      <c r="Z46" s="233"/>
      <c r="AC46" s="228"/>
      <c r="AD46" s="228"/>
      <c r="AE46" s="228"/>
      <c r="AF46" s="228"/>
    </row>
    <row r="47" spans="1:32" ht="12" x14ac:dyDescent="0.25">
      <c r="A47" s="234" t="s">
        <v>4</v>
      </c>
      <c r="B47" s="180">
        <v>4</v>
      </c>
      <c r="C47" s="180">
        <v>0</v>
      </c>
      <c r="D47" s="180">
        <v>3</v>
      </c>
      <c r="E47" s="180">
        <v>0</v>
      </c>
      <c r="F47" s="230">
        <v>0</v>
      </c>
      <c r="G47" s="180">
        <v>1</v>
      </c>
      <c r="H47" s="180">
        <v>0</v>
      </c>
      <c r="I47" s="180">
        <v>0</v>
      </c>
      <c r="J47" s="180">
        <v>0</v>
      </c>
      <c r="K47" s="180">
        <v>0</v>
      </c>
      <c r="L47" s="230">
        <v>0</v>
      </c>
      <c r="M47" s="180">
        <v>0</v>
      </c>
      <c r="R47" s="231"/>
      <c r="S47" s="232"/>
      <c r="T47" s="232"/>
      <c r="U47" s="232"/>
      <c r="V47" s="233"/>
      <c r="W47" s="232"/>
      <c r="X47" s="232"/>
      <c r="Y47" s="232"/>
      <c r="Z47" s="233"/>
      <c r="AC47" s="228"/>
      <c r="AD47" s="228"/>
      <c r="AE47" s="228"/>
      <c r="AF47" s="228"/>
    </row>
    <row r="48" spans="1:32" ht="12" x14ac:dyDescent="0.25">
      <c r="A48" s="235" t="s">
        <v>5</v>
      </c>
      <c r="B48" s="180">
        <v>0</v>
      </c>
      <c r="C48" s="180">
        <v>0</v>
      </c>
      <c r="D48" s="180">
        <v>0</v>
      </c>
      <c r="E48" s="180">
        <v>0</v>
      </c>
      <c r="F48" s="23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230">
        <v>0</v>
      </c>
      <c r="M48" s="180">
        <v>0</v>
      </c>
    </row>
    <row r="49" spans="1:13" ht="12" x14ac:dyDescent="0.25">
      <c r="A49" s="235" t="s">
        <v>6</v>
      </c>
      <c r="B49" s="180">
        <v>1</v>
      </c>
      <c r="C49" s="180">
        <v>0</v>
      </c>
      <c r="D49" s="180">
        <v>1</v>
      </c>
      <c r="E49" s="180">
        <v>0</v>
      </c>
      <c r="F49" s="23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230">
        <v>0</v>
      </c>
      <c r="M49" s="180">
        <v>0</v>
      </c>
    </row>
    <row r="50" spans="1:13" ht="12" x14ac:dyDescent="0.25">
      <c r="A50" s="235" t="s">
        <v>8</v>
      </c>
      <c r="B50" s="180">
        <v>0</v>
      </c>
      <c r="C50" s="180">
        <v>0</v>
      </c>
      <c r="D50" s="180">
        <v>0</v>
      </c>
      <c r="E50" s="180">
        <v>0</v>
      </c>
      <c r="F50" s="230">
        <v>0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230">
        <v>0</v>
      </c>
      <c r="M50" s="180">
        <v>0</v>
      </c>
    </row>
    <row r="51" spans="1:13" ht="12" x14ac:dyDescent="0.25">
      <c r="A51" s="235" t="s">
        <v>9</v>
      </c>
      <c r="B51" s="180">
        <v>1</v>
      </c>
      <c r="C51" s="180">
        <v>0</v>
      </c>
      <c r="D51" s="180">
        <v>1</v>
      </c>
      <c r="E51" s="180">
        <v>0</v>
      </c>
      <c r="F51" s="23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230">
        <v>0</v>
      </c>
      <c r="M51" s="180">
        <v>0</v>
      </c>
    </row>
    <row r="52" spans="1:13" ht="12" x14ac:dyDescent="0.25">
      <c r="A52" s="235" t="s">
        <v>10</v>
      </c>
      <c r="B52" s="180">
        <v>1</v>
      </c>
      <c r="C52" s="180">
        <v>1</v>
      </c>
      <c r="D52" s="180">
        <v>0</v>
      </c>
      <c r="E52" s="180">
        <v>1</v>
      </c>
      <c r="F52" s="230">
        <v>66.5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230">
        <v>0</v>
      </c>
      <c r="M52" s="180">
        <v>0</v>
      </c>
    </row>
    <row r="53" spans="1:13" ht="12" x14ac:dyDescent="0.25">
      <c r="A53" s="235" t="s">
        <v>11</v>
      </c>
      <c r="B53" s="180">
        <v>0</v>
      </c>
      <c r="C53" s="180">
        <v>0</v>
      </c>
      <c r="D53" s="180">
        <v>0</v>
      </c>
      <c r="E53" s="180">
        <v>0</v>
      </c>
      <c r="F53" s="230">
        <v>0</v>
      </c>
      <c r="G53" s="180">
        <v>0</v>
      </c>
      <c r="H53" s="180">
        <v>2</v>
      </c>
      <c r="I53" s="180">
        <v>1</v>
      </c>
      <c r="J53" s="180">
        <v>0</v>
      </c>
      <c r="K53" s="180">
        <v>2</v>
      </c>
      <c r="L53" s="230">
        <v>260</v>
      </c>
      <c r="M53" s="180">
        <v>0</v>
      </c>
    </row>
    <row r="54" spans="1:13" ht="12" x14ac:dyDescent="0.25">
      <c r="A54" s="235" t="s">
        <v>12</v>
      </c>
      <c r="B54" s="180">
        <v>0</v>
      </c>
      <c r="C54" s="180">
        <v>0</v>
      </c>
      <c r="D54" s="180">
        <v>0</v>
      </c>
      <c r="E54" s="180">
        <v>0</v>
      </c>
      <c r="F54" s="23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230">
        <v>0</v>
      </c>
      <c r="M54" s="180">
        <v>0</v>
      </c>
    </row>
    <row r="55" spans="1:13" ht="12" x14ac:dyDescent="0.25">
      <c r="A55" s="235" t="s">
        <v>14</v>
      </c>
      <c r="B55" s="180">
        <v>0</v>
      </c>
      <c r="C55" s="180">
        <v>0</v>
      </c>
      <c r="D55" s="180">
        <v>0</v>
      </c>
      <c r="E55" s="180">
        <v>0</v>
      </c>
      <c r="F55" s="23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230">
        <v>0</v>
      </c>
      <c r="M55" s="180">
        <v>0</v>
      </c>
    </row>
    <row r="56" spans="1:13" ht="12" x14ac:dyDescent="0.25">
      <c r="A56" s="235" t="s">
        <v>15</v>
      </c>
      <c r="B56" s="180">
        <v>1</v>
      </c>
      <c r="C56" s="180">
        <v>0</v>
      </c>
      <c r="D56" s="180">
        <v>1</v>
      </c>
      <c r="E56" s="180">
        <v>0</v>
      </c>
      <c r="F56" s="23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230">
        <v>0</v>
      </c>
      <c r="M56" s="180">
        <v>0</v>
      </c>
    </row>
    <row r="57" spans="1:13" ht="12" x14ac:dyDescent="0.25">
      <c r="A57" s="235" t="s">
        <v>16</v>
      </c>
      <c r="B57" s="180">
        <v>0</v>
      </c>
      <c r="C57" s="180">
        <v>0</v>
      </c>
      <c r="D57" s="180">
        <v>0</v>
      </c>
      <c r="E57" s="180">
        <v>0</v>
      </c>
      <c r="F57" s="23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230">
        <v>0</v>
      </c>
      <c r="M57" s="180">
        <v>0</v>
      </c>
    </row>
    <row r="58" spans="1:13" ht="12" x14ac:dyDescent="0.25">
      <c r="A58" s="235" t="s">
        <v>17</v>
      </c>
      <c r="B58" s="180">
        <v>2</v>
      </c>
      <c r="C58" s="180">
        <v>1</v>
      </c>
      <c r="D58" s="180">
        <v>0</v>
      </c>
      <c r="E58" s="180">
        <v>0</v>
      </c>
      <c r="F58" s="230">
        <v>0</v>
      </c>
      <c r="G58" s="180">
        <v>1</v>
      </c>
      <c r="H58" s="180">
        <v>0</v>
      </c>
      <c r="I58" s="180">
        <v>0</v>
      </c>
      <c r="J58" s="180">
        <v>0</v>
      </c>
      <c r="K58" s="180">
        <v>0</v>
      </c>
      <c r="L58" s="230">
        <v>0</v>
      </c>
      <c r="M58" s="180">
        <v>0</v>
      </c>
    </row>
    <row r="59" spans="1:13" ht="12" x14ac:dyDescent="0.25">
      <c r="A59" s="235" t="s">
        <v>18</v>
      </c>
      <c r="B59" s="180">
        <v>0</v>
      </c>
      <c r="C59" s="180">
        <v>0</v>
      </c>
      <c r="D59" s="180">
        <v>0</v>
      </c>
      <c r="E59" s="180">
        <v>0</v>
      </c>
      <c r="F59" s="23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230">
        <v>0</v>
      </c>
      <c r="M59" s="180">
        <v>0</v>
      </c>
    </row>
    <row r="60" spans="1:13" ht="12" x14ac:dyDescent="0.25">
      <c r="A60" s="235" t="s">
        <v>19</v>
      </c>
      <c r="B60" s="180">
        <v>0</v>
      </c>
      <c r="C60" s="180">
        <v>0</v>
      </c>
      <c r="D60" s="180">
        <v>0</v>
      </c>
      <c r="E60" s="180">
        <v>0</v>
      </c>
      <c r="F60" s="230">
        <v>0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230">
        <v>0</v>
      </c>
      <c r="M60" s="180">
        <v>0</v>
      </c>
    </row>
    <row r="61" spans="1:13" ht="12" x14ac:dyDescent="0.25">
      <c r="A61" s="235" t="s">
        <v>20</v>
      </c>
      <c r="B61" s="180">
        <v>1</v>
      </c>
      <c r="C61" s="180">
        <v>1</v>
      </c>
      <c r="D61" s="180">
        <v>0</v>
      </c>
      <c r="E61" s="180">
        <v>1</v>
      </c>
      <c r="F61" s="230">
        <v>126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230">
        <v>0</v>
      </c>
      <c r="M61" s="180">
        <v>0</v>
      </c>
    </row>
    <row r="62" spans="1:13" ht="12" x14ac:dyDescent="0.25">
      <c r="A62" s="235" t="s">
        <v>21</v>
      </c>
      <c r="B62" s="180">
        <v>0</v>
      </c>
      <c r="C62" s="180">
        <v>0</v>
      </c>
      <c r="D62" s="180">
        <v>0</v>
      </c>
      <c r="E62" s="180">
        <v>0</v>
      </c>
      <c r="F62" s="23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230">
        <v>0</v>
      </c>
      <c r="M62" s="180">
        <v>0</v>
      </c>
    </row>
    <row r="63" spans="1:13" ht="12" x14ac:dyDescent="0.25">
      <c r="A63" s="235" t="s">
        <v>23</v>
      </c>
      <c r="B63" s="180">
        <v>3</v>
      </c>
      <c r="C63" s="180">
        <v>1</v>
      </c>
      <c r="D63" s="180">
        <v>0</v>
      </c>
      <c r="E63" s="180">
        <v>1</v>
      </c>
      <c r="F63" s="230">
        <v>141</v>
      </c>
      <c r="G63" s="180">
        <v>3</v>
      </c>
      <c r="H63" s="180">
        <v>0</v>
      </c>
      <c r="I63" s="180">
        <v>0</v>
      </c>
      <c r="J63" s="180">
        <v>0</v>
      </c>
      <c r="K63" s="180">
        <v>0</v>
      </c>
      <c r="L63" s="230">
        <v>0</v>
      </c>
      <c r="M63" s="180">
        <v>0</v>
      </c>
    </row>
    <row r="64" spans="1:13" ht="12" x14ac:dyDescent="0.25">
      <c r="A64" s="235" t="s">
        <v>24</v>
      </c>
      <c r="B64" s="180">
        <v>2</v>
      </c>
      <c r="C64" s="180">
        <v>0</v>
      </c>
      <c r="D64" s="180">
        <v>2</v>
      </c>
      <c r="E64" s="180">
        <v>0</v>
      </c>
      <c r="F64" s="230">
        <v>0</v>
      </c>
      <c r="G64" s="180">
        <v>0</v>
      </c>
      <c r="H64" s="180">
        <v>1</v>
      </c>
      <c r="I64" s="180">
        <v>1</v>
      </c>
      <c r="J64" s="180">
        <v>0</v>
      </c>
      <c r="K64" s="180">
        <v>1</v>
      </c>
      <c r="L64" s="230">
        <v>222</v>
      </c>
      <c r="M64" s="180">
        <v>0</v>
      </c>
    </row>
    <row r="65" spans="1:13" ht="12" x14ac:dyDescent="0.25">
      <c r="A65" s="235" t="s">
        <v>25</v>
      </c>
      <c r="B65" s="180">
        <v>0</v>
      </c>
      <c r="C65" s="180">
        <v>0</v>
      </c>
      <c r="D65" s="180">
        <v>0</v>
      </c>
      <c r="E65" s="180">
        <v>0</v>
      </c>
      <c r="F65" s="23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230">
        <v>0</v>
      </c>
      <c r="M65" s="180">
        <v>0</v>
      </c>
    </row>
    <row r="66" spans="1:13" ht="12" x14ac:dyDescent="0.25">
      <c r="A66" s="235" t="s">
        <v>26</v>
      </c>
      <c r="B66" s="180">
        <v>1</v>
      </c>
      <c r="C66" s="180">
        <v>0</v>
      </c>
      <c r="D66" s="180">
        <v>1</v>
      </c>
      <c r="E66" s="180">
        <v>0</v>
      </c>
      <c r="F66" s="23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230">
        <v>0</v>
      </c>
      <c r="M66" s="180">
        <v>0</v>
      </c>
    </row>
    <row r="67" spans="1:13" ht="12" x14ac:dyDescent="0.25">
      <c r="A67" s="235" t="s">
        <v>27</v>
      </c>
      <c r="B67" s="180">
        <v>3</v>
      </c>
      <c r="C67" s="180">
        <v>2</v>
      </c>
      <c r="D67" s="180">
        <v>1</v>
      </c>
      <c r="E67" s="180">
        <v>0</v>
      </c>
      <c r="F67" s="230">
        <v>0</v>
      </c>
      <c r="G67" s="180">
        <v>2</v>
      </c>
      <c r="H67" s="180">
        <v>0</v>
      </c>
      <c r="I67" s="180">
        <v>0</v>
      </c>
      <c r="J67" s="180">
        <v>0</v>
      </c>
      <c r="K67" s="180">
        <v>0</v>
      </c>
      <c r="L67" s="230">
        <v>0</v>
      </c>
      <c r="M67" s="180">
        <v>0</v>
      </c>
    </row>
    <row r="68" spans="1:13" ht="12" x14ac:dyDescent="0.25">
      <c r="A68" s="235" t="s">
        <v>28</v>
      </c>
      <c r="B68" s="180">
        <v>0</v>
      </c>
      <c r="C68" s="180">
        <v>0</v>
      </c>
      <c r="D68" s="180">
        <v>0</v>
      </c>
      <c r="E68" s="180">
        <v>0</v>
      </c>
      <c r="F68" s="23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230">
        <v>0</v>
      </c>
      <c r="M68" s="180">
        <v>0</v>
      </c>
    </row>
    <row r="69" spans="1:13" ht="12" x14ac:dyDescent="0.25">
      <c r="A69" s="235" t="s">
        <v>29</v>
      </c>
      <c r="B69" s="180">
        <v>1</v>
      </c>
      <c r="C69" s="180">
        <v>0</v>
      </c>
      <c r="D69" s="180">
        <v>1</v>
      </c>
      <c r="E69" s="180">
        <v>0</v>
      </c>
      <c r="F69" s="230">
        <v>0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230">
        <v>0</v>
      </c>
      <c r="M69" s="180">
        <v>0</v>
      </c>
    </row>
    <row r="70" spans="1:13" ht="12" x14ac:dyDescent="0.25">
      <c r="A70" s="235" t="s">
        <v>30</v>
      </c>
      <c r="B70" s="180">
        <v>2</v>
      </c>
      <c r="C70" s="180">
        <v>0</v>
      </c>
      <c r="D70" s="180">
        <v>1</v>
      </c>
      <c r="E70" s="180">
        <v>0</v>
      </c>
      <c r="F70" s="230">
        <v>0</v>
      </c>
      <c r="G70" s="180">
        <v>1</v>
      </c>
      <c r="H70" s="180">
        <v>0</v>
      </c>
      <c r="I70" s="180">
        <v>0</v>
      </c>
      <c r="J70" s="180">
        <v>0</v>
      </c>
      <c r="K70" s="180">
        <v>0</v>
      </c>
      <c r="L70" s="230">
        <v>0</v>
      </c>
      <c r="M70" s="180">
        <v>0</v>
      </c>
    </row>
    <row r="71" spans="1:13" ht="12" x14ac:dyDescent="0.25">
      <c r="A71" s="235" t="s">
        <v>31</v>
      </c>
      <c r="B71" s="180">
        <v>0</v>
      </c>
      <c r="C71" s="180">
        <v>0</v>
      </c>
      <c r="D71" s="180">
        <v>0</v>
      </c>
      <c r="E71" s="180">
        <v>0</v>
      </c>
      <c r="F71" s="23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230">
        <v>0</v>
      </c>
      <c r="M71" s="180">
        <v>0</v>
      </c>
    </row>
    <row r="72" spans="1:13" ht="12" x14ac:dyDescent="0.25">
      <c r="A72" s="235" t="s">
        <v>32</v>
      </c>
      <c r="B72" s="180">
        <v>0</v>
      </c>
      <c r="C72" s="180">
        <v>0</v>
      </c>
      <c r="D72" s="180">
        <v>0</v>
      </c>
      <c r="E72" s="180">
        <v>0</v>
      </c>
      <c r="F72" s="23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230">
        <v>0</v>
      </c>
      <c r="M72" s="180">
        <v>0</v>
      </c>
    </row>
    <row r="73" spans="1:13" ht="12" x14ac:dyDescent="0.25">
      <c r="A73" s="235" t="s">
        <v>33</v>
      </c>
      <c r="B73" s="180">
        <v>3</v>
      </c>
      <c r="C73" s="180">
        <v>0</v>
      </c>
      <c r="D73" s="180">
        <v>1</v>
      </c>
      <c r="E73" s="180">
        <v>0</v>
      </c>
      <c r="F73" s="230">
        <v>0</v>
      </c>
      <c r="G73" s="180">
        <v>2</v>
      </c>
      <c r="H73" s="180">
        <v>0</v>
      </c>
      <c r="I73" s="180">
        <v>0</v>
      </c>
      <c r="J73" s="180">
        <v>0</v>
      </c>
      <c r="K73" s="180">
        <v>0</v>
      </c>
      <c r="L73" s="230">
        <v>0</v>
      </c>
      <c r="M73" s="180">
        <v>0</v>
      </c>
    </row>
    <row r="74" spans="1:13" ht="12" x14ac:dyDescent="0.25">
      <c r="A74" s="235" t="s">
        <v>34</v>
      </c>
      <c r="B74" s="180">
        <v>2</v>
      </c>
      <c r="C74" s="180">
        <v>0</v>
      </c>
      <c r="D74" s="180">
        <v>2</v>
      </c>
      <c r="E74" s="180">
        <v>0</v>
      </c>
      <c r="F74" s="23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230">
        <v>0</v>
      </c>
      <c r="M74" s="180">
        <v>0</v>
      </c>
    </row>
    <row r="75" spans="1:13" ht="12" x14ac:dyDescent="0.25">
      <c r="A75" s="235" t="s">
        <v>35</v>
      </c>
      <c r="B75" s="180">
        <v>1</v>
      </c>
      <c r="C75" s="180">
        <v>0</v>
      </c>
      <c r="D75" s="180">
        <v>1</v>
      </c>
      <c r="E75" s="180">
        <v>0</v>
      </c>
      <c r="F75" s="23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230">
        <v>0</v>
      </c>
      <c r="M75" s="180">
        <v>0</v>
      </c>
    </row>
    <row r="76" spans="1:13" ht="12" x14ac:dyDescent="0.25">
      <c r="A76" s="236" t="s">
        <v>36</v>
      </c>
      <c r="B76" s="180">
        <v>0</v>
      </c>
      <c r="C76" s="180">
        <v>0</v>
      </c>
      <c r="D76" s="180">
        <v>0</v>
      </c>
      <c r="E76" s="180">
        <v>0</v>
      </c>
      <c r="F76" s="23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230">
        <v>0</v>
      </c>
      <c r="M76" s="180">
        <v>0</v>
      </c>
    </row>
    <row r="77" spans="1:13" ht="12" x14ac:dyDescent="0.25">
      <c r="A77" s="248" t="s">
        <v>105</v>
      </c>
      <c r="B77" s="251">
        <f>SUM(B46:B76)</f>
        <v>29</v>
      </c>
      <c r="C77" s="237">
        <f>SUM(C46:C76)</f>
        <v>6</v>
      </c>
      <c r="D77" s="237">
        <f>SUM(D46:D76)</f>
        <v>16</v>
      </c>
      <c r="E77" s="237">
        <f>SUM(E46:E76)</f>
        <v>3</v>
      </c>
      <c r="F77" s="238">
        <f>SUM(F46:F76)</f>
        <v>333.5</v>
      </c>
      <c r="G77" s="237">
        <f>SUM(G46:G76)</f>
        <v>10</v>
      </c>
      <c r="H77" s="237">
        <f>SUM(H46:H76)</f>
        <v>3</v>
      </c>
      <c r="I77" s="237">
        <f>SUM(I46:I76)</f>
        <v>2</v>
      </c>
      <c r="J77" s="237">
        <f>SUM(J46:J76)</f>
        <v>0</v>
      </c>
      <c r="K77" s="237">
        <f>SUM(K46:K76)</f>
        <v>3</v>
      </c>
      <c r="L77" s="238">
        <f>SUM(L46:L76)</f>
        <v>482</v>
      </c>
      <c r="M77" s="239">
        <f>SUM(M46:M76)</f>
        <v>0</v>
      </c>
    </row>
    <row r="78" spans="1:13" ht="12" x14ac:dyDescent="0.25">
      <c r="A78" s="240"/>
      <c r="B78" s="241"/>
      <c r="C78" s="241"/>
      <c r="D78" s="241"/>
      <c r="E78" s="242"/>
      <c r="F78" s="241"/>
      <c r="G78" s="241"/>
      <c r="H78" s="241"/>
      <c r="I78" s="242"/>
    </row>
    <row r="79" spans="1:13" ht="12" x14ac:dyDescent="0.25">
      <c r="A79" s="240"/>
      <c r="B79" s="241"/>
      <c r="C79" s="241"/>
      <c r="D79" s="241"/>
      <c r="E79" s="242"/>
      <c r="F79" s="241"/>
      <c r="G79" s="241"/>
      <c r="H79" s="241"/>
      <c r="I79" s="242"/>
    </row>
    <row r="80" spans="1:13" ht="12" x14ac:dyDescent="0.25">
      <c r="A80" s="189"/>
    </row>
    <row r="81" spans="1:26" ht="30.6" x14ac:dyDescent="0.2">
      <c r="A81" s="159" t="s">
        <v>47</v>
      </c>
      <c r="B81" s="309" t="s">
        <v>91</v>
      </c>
      <c r="C81" s="310" t="s">
        <v>65</v>
      </c>
      <c r="D81" s="310" t="s">
        <v>97</v>
      </c>
      <c r="E81" s="310" t="s">
        <v>72</v>
      </c>
      <c r="F81" s="310" t="s">
        <v>93</v>
      </c>
      <c r="G81" s="310" t="s">
        <v>67</v>
      </c>
      <c r="H81" s="310" t="s">
        <v>94</v>
      </c>
      <c r="I81" s="310" t="s">
        <v>68</v>
      </c>
      <c r="J81" s="310" t="s">
        <v>99</v>
      </c>
      <c r="K81" s="311" t="s">
        <v>69</v>
      </c>
      <c r="L81" s="231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176"/>
      <c r="Z81" s="176"/>
    </row>
    <row r="82" spans="1:26" ht="12" x14ac:dyDescent="0.25">
      <c r="A82" s="161" t="s">
        <v>3</v>
      </c>
      <c r="B82" s="178">
        <v>5</v>
      </c>
      <c r="C82" s="178">
        <v>0</v>
      </c>
      <c r="D82" s="178">
        <v>3</v>
      </c>
      <c r="E82" s="178">
        <v>0</v>
      </c>
      <c r="F82" s="178">
        <v>2</v>
      </c>
      <c r="G82" s="178">
        <v>0</v>
      </c>
      <c r="H82" s="178">
        <v>0</v>
      </c>
      <c r="I82" s="178">
        <v>0</v>
      </c>
      <c r="J82" s="180">
        <v>3</v>
      </c>
      <c r="K82" s="180">
        <v>0</v>
      </c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176"/>
      <c r="X82" s="176"/>
    </row>
    <row r="83" spans="1:26" ht="12" x14ac:dyDescent="0.25">
      <c r="A83" s="243" t="s">
        <v>4</v>
      </c>
      <c r="B83" s="244">
        <v>35</v>
      </c>
      <c r="C83" s="244">
        <v>4</v>
      </c>
      <c r="D83" s="244">
        <v>12</v>
      </c>
      <c r="E83" s="244">
        <v>4</v>
      </c>
      <c r="F83" s="244">
        <v>24</v>
      </c>
      <c r="G83" s="244">
        <v>0</v>
      </c>
      <c r="H83" s="244">
        <v>1</v>
      </c>
      <c r="I83" s="244">
        <v>1</v>
      </c>
      <c r="J83" s="180">
        <v>9</v>
      </c>
      <c r="K83" s="180">
        <v>3</v>
      </c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176"/>
      <c r="X83" s="176"/>
    </row>
    <row r="84" spans="1:26" ht="12" x14ac:dyDescent="0.25">
      <c r="A84" s="165" t="s">
        <v>5</v>
      </c>
      <c r="B84" s="180">
        <v>4</v>
      </c>
      <c r="C84" s="180">
        <v>3</v>
      </c>
      <c r="D84" s="180">
        <v>3</v>
      </c>
      <c r="E84" s="180">
        <v>1</v>
      </c>
      <c r="F84" s="180">
        <v>1</v>
      </c>
      <c r="G84" s="180">
        <v>2</v>
      </c>
      <c r="H84" s="180">
        <v>0</v>
      </c>
      <c r="I84" s="180">
        <v>0</v>
      </c>
      <c r="J84" s="180">
        <v>3</v>
      </c>
      <c r="K84" s="180">
        <v>0</v>
      </c>
    </row>
    <row r="85" spans="1:26" ht="12" x14ac:dyDescent="0.25">
      <c r="A85" s="165" t="s">
        <v>6</v>
      </c>
      <c r="B85" s="180">
        <v>16</v>
      </c>
      <c r="C85" s="180">
        <v>0</v>
      </c>
      <c r="D85" s="180">
        <v>4</v>
      </c>
      <c r="E85" s="180">
        <v>0</v>
      </c>
      <c r="F85" s="180">
        <v>11</v>
      </c>
      <c r="G85" s="180">
        <v>0</v>
      </c>
      <c r="H85" s="180">
        <v>0</v>
      </c>
      <c r="I85" s="180">
        <v>0</v>
      </c>
      <c r="J85" s="180">
        <v>3</v>
      </c>
      <c r="K85" s="180">
        <v>0</v>
      </c>
    </row>
    <row r="86" spans="1:26" ht="12" x14ac:dyDescent="0.25">
      <c r="A86" s="165" t="s">
        <v>8</v>
      </c>
      <c r="B86" s="180">
        <v>10</v>
      </c>
      <c r="C86" s="180">
        <v>0</v>
      </c>
      <c r="D86" s="180">
        <v>3</v>
      </c>
      <c r="E86" s="180">
        <v>0</v>
      </c>
      <c r="F86" s="180">
        <v>7</v>
      </c>
      <c r="G86" s="180">
        <v>0</v>
      </c>
      <c r="H86" s="180">
        <v>0</v>
      </c>
      <c r="I86" s="180">
        <v>0</v>
      </c>
      <c r="J86" s="180">
        <v>3</v>
      </c>
      <c r="K86" s="180">
        <v>0</v>
      </c>
    </row>
    <row r="87" spans="1:26" ht="12" x14ac:dyDescent="0.25">
      <c r="A87" s="165" t="s">
        <v>9</v>
      </c>
      <c r="B87" s="180">
        <v>5</v>
      </c>
      <c r="C87" s="180">
        <v>0</v>
      </c>
      <c r="D87" s="180">
        <v>2</v>
      </c>
      <c r="E87" s="180">
        <v>0</v>
      </c>
      <c r="F87" s="180">
        <v>3</v>
      </c>
      <c r="G87" s="180">
        <v>0</v>
      </c>
      <c r="H87" s="180">
        <v>0</v>
      </c>
      <c r="I87" s="180">
        <v>0</v>
      </c>
      <c r="J87" s="180">
        <v>1</v>
      </c>
      <c r="K87" s="180">
        <v>0</v>
      </c>
    </row>
    <row r="88" spans="1:26" ht="12" x14ac:dyDescent="0.25">
      <c r="A88" s="165" t="s">
        <v>10</v>
      </c>
      <c r="B88" s="180">
        <v>9</v>
      </c>
      <c r="C88" s="180">
        <v>0</v>
      </c>
      <c r="D88" s="180">
        <v>5</v>
      </c>
      <c r="E88" s="180">
        <v>1</v>
      </c>
      <c r="F88" s="180">
        <v>4</v>
      </c>
      <c r="G88" s="180">
        <v>0</v>
      </c>
      <c r="H88" s="180">
        <v>0</v>
      </c>
      <c r="I88" s="180">
        <v>1</v>
      </c>
      <c r="J88" s="180">
        <v>3</v>
      </c>
      <c r="K88" s="180">
        <v>0</v>
      </c>
    </row>
    <row r="89" spans="1:26" ht="12" x14ac:dyDescent="0.25">
      <c r="A89" s="165" t="s">
        <v>11</v>
      </c>
      <c r="B89" s="180">
        <v>32</v>
      </c>
      <c r="C89" s="180">
        <v>2</v>
      </c>
      <c r="D89" s="180">
        <v>16</v>
      </c>
      <c r="E89" s="180">
        <v>1</v>
      </c>
      <c r="F89" s="180">
        <v>13</v>
      </c>
      <c r="G89" s="180">
        <v>1</v>
      </c>
      <c r="H89" s="180">
        <v>6</v>
      </c>
      <c r="I89" s="180">
        <v>0</v>
      </c>
      <c r="J89" s="180">
        <v>7</v>
      </c>
      <c r="K89" s="180">
        <v>0</v>
      </c>
    </row>
    <row r="90" spans="1:26" ht="12" x14ac:dyDescent="0.25">
      <c r="A90" s="165" t="s">
        <v>12</v>
      </c>
      <c r="B90" s="180">
        <v>7</v>
      </c>
      <c r="C90" s="180">
        <v>1</v>
      </c>
      <c r="D90" s="180">
        <v>2</v>
      </c>
      <c r="E90" s="180">
        <v>1</v>
      </c>
      <c r="F90" s="180">
        <v>5</v>
      </c>
      <c r="G90" s="180">
        <v>0</v>
      </c>
      <c r="H90" s="180">
        <v>1</v>
      </c>
      <c r="I90" s="180">
        <v>0</v>
      </c>
      <c r="J90" s="180">
        <v>0</v>
      </c>
      <c r="K90" s="180">
        <v>0</v>
      </c>
    </row>
    <row r="91" spans="1:26" ht="12" x14ac:dyDescent="0.25">
      <c r="A91" s="165" t="s">
        <v>14</v>
      </c>
      <c r="B91" s="180">
        <v>12</v>
      </c>
      <c r="C91" s="180">
        <v>1</v>
      </c>
      <c r="D91" s="180">
        <v>5</v>
      </c>
      <c r="E91" s="180">
        <v>0</v>
      </c>
      <c r="F91" s="180">
        <v>5</v>
      </c>
      <c r="G91" s="180">
        <v>1</v>
      </c>
      <c r="H91" s="180">
        <v>1</v>
      </c>
      <c r="I91" s="180">
        <v>0</v>
      </c>
      <c r="J91" s="180">
        <v>4</v>
      </c>
      <c r="K91" s="180">
        <v>0</v>
      </c>
      <c r="L91" s="245"/>
    </row>
    <row r="92" spans="1:26" ht="12" x14ac:dyDescent="0.25">
      <c r="A92" s="165" t="s">
        <v>15</v>
      </c>
      <c r="B92" s="180">
        <v>22</v>
      </c>
      <c r="C92" s="180">
        <v>5</v>
      </c>
      <c r="D92" s="180">
        <v>12</v>
      </c>
      <c r="E92" s="180">
        <v>5</v>
      </c>
      <c r="F92" s="180">
        <v>11</v>
      </c>
      <c r="G92" s="180">
        <v>0</v>
      </c>
      <c r="H92" s="180">
        <v>1</v>
      </c>
      <c r="I92" s="180">
        <v>1</v>
      </c>
      <c r="J92" s="180">
        <v>8</v>
      </c>
      <c r="K92" s="180">
        <v>3</v>
      </c>
      <c r="L92" s="245"/>
    </row>
    <row r="93" spans="1:26" ht="12" x14ac:dyDescent="0.25">
      <c r="A93" s="165" t="s">
        <v>16</v>
      </c>
      <c r="B93" s="180">
        <v>7</v>
      </c>
      <c r="C93" s="180">
        <v>5</v>
      </c>
      <c r="D93" s="180">
        <v>4</v>
      </c>
      <c r="E93" s="180">
        <v>4</v>
      </c>
      <c r="F93" s="180">
        <v>2</v>
      </c>
      <c r="G93" s="180">
        <v>1</v>
      </c>
      <c r="H93" s="180">
        <v>0</v>
      </c>
      <c r="I93" s="180">
        <v>1</v>
      </c>
      <c r="J93" s="180">
        <v>4</v>
      </c>
      <c r="K93" s="180">
        <v>0</v>
      </c>
      <c r="L93" s="245"/>
    </row>
    <row r="94" spans="1:26" ht="12" x14ac:dyDescent="0.25">
      <c r="A94" s="165" t="s">
        <v>17</v>
      </c>
      <c r="B94" s="180">
        <v>14</v>
      </c>
      <c r="C94" s="180">
        <v>1</v>
      </c>
      <c r="D94" s="180">
        <v>7</v>
      </c>
      <c r="E94" s="180">
        <v>0</v>
      </c>
      <c r="F94" s="180">
        <v>9</v>
      </c>
      <c r="G94" s="180">
        <v>1</v>
      </c>
      <c r="H94" s="180">
        <v>2</v>
      </c>
      <c r="I94" s="180">
        <v>0</v>
      </c>
      <c r="J94" s="180">
        <v>5</v>
      </c>
      <c r="K94" s="180">
        <v>0</v>
      </c>
    </row>
    <row r="95" spans="1:26" ht="12" x14ac:dyDescent="0.25">
      <c r="A95" s="165" t="s">
        <v>18</v>
      </c>
      <c r="B95" s="180">
        <v>4</v>
      </c>
      <c r="C95" s="180">
        <v>0</v>
      </c>
      <c r="D95" s="180">
        <v>2</v>
      </c>
      <c r="E95" s="180">
        <v>0</v>
      </c>
      <c r="F95" s="180">
        <v>1</v>
      </c>
      <c r="G95" s="180">
        <v>0</v>
      </c>
      <c r="H95" s="180">
        <v>0</v>
      </c>
      <c r="I95" s="180">
        <v>0</v>
      </c>
      <c r="J95" s="180">
        <v>2</v>
      </c>
      <c r="K95" s="180">
        <v>0</v>
      </c>
    </row>
    <row r="96" spans="1:26" ht="12" x14ac:dyDescent="0.25">
      <c r="A96" s="165" t="s">
        <v>19</v>
      </c>
      <c r="B96" s="180">
        <v>4</v>
      </c>
      <c r="C96" s="180">
        <v>2</v>
      </c>
      <c r="D96" s="180">
        <v>4</v>
      </c>
      <c r="E96" s="180">
        <v>0</v>
      </c>
      <c r="F96" s="180">
        <v>0</v>
      </c>
      <c r="G96" s="180">
        <v>1</v>
      </c>
      <c r="H96" s="180">
        <v>0</v>
      </c>
      <c r="I96" s="180">
        <v>0</v>
      </c>
      <c r="J96" s="180">
        <v>2</v>
      </c>
      <c r="K96" s="180">
        <v>0</v>
      </c>
    </row>
    <row r="97" spans="1:11" ht="12" x14ac:dyDescent="0.25">
      <c r="A97" s="165" t="s">
        <v>20</v>
      </c>
      <c r="B97" s="180">
        <v>7</v>
      </c>
      <c r="C97" s="180">
        <v>6</v>
      </c>
      <c r="D97" s="180">
        <v>4</v>
      </c>
      <c r="E97" s="180">
        <v>5</v>
      </c>
      <c r="F97" s="180">
        <v>2</v>
      </c>
      <c r="G97" s="180">
        <v>1</v>
      </c>
      <c r="H97" s="180">
        <v>0</v>
      </c>
      <c r="I97" s="180">
        <v>0</v>
      </c>
      <c r="J97" s="180">
        <v>4</v>
      </c>
      <c r="K97" s="180">
        <v>5</v>
      </c>
    </row>
    <row r="98" spans="1:11" ht="12" x14ac:dyDescent="0.25">
      <c r="A98" s="165" t="s">
        <v>21</v>
      </c>
      <c r="B98" s="180">
        <v>17</v>
      </c>
      <c r="C98" s="180">
        <v>2</v>
      </c>
      <c r="D98" s="180">
        <v>7</v>
      </c>
      <c r="E98" s="180">
        <v>0</v>
      </c>
      <c r="F98" s="180">
        <v>10</v>
      </c>
      <c r="G98" s="180">
        <v>2</v>
      </c>
      <c r="H98" s="180">
        <v>1</v>
      </c>
      <c r="I98" s="180">
        <v>0</v>
      </c>
      <c r="J98" s="180">
        <v>2</v>
      </c>
      <c r="K98" s="180">
        <v>0</v>
      </c>
    </row>
    <row r="99" spans="1:11" ht="12" x14ac:dyDescent="0.25">
      <c r="A99" s="165" t="s">
        <v>23</v>
      </c>
      <c r="B99" s="180">
        <v>24</v>
      </c>
      <c r="C99" s="180">
        <v>6</v>
      </c>
      <c r="D99" s="180">
        <v>11</v>
      </c>
      <c r="E99" s="180">
        <v>0</v>
      </c>
      <c r="F99" s="180">
        <v>13</v>
      </c>
      <c r="G99" s="180">
        <v>6</v>
      </c>
      <c r="H99" s="180">
        <v>3</v>
      </c>
      <c r="I99" s="180">
        <v>0</v>
      </c>
      <c r="J99" s="180">
        <v>10</v>
      </c>
      <c r="K99" s="180">
        <v>0</v>
      </c>
    </row>
    <row r="100" spans="1:11" ht="12" x14ac:dyDescent="0.25">
      <c r="A100" s="165" t="s">
        <v>24</v>
      </c>
      <c r="B100" s="180">
        <v>14</v>
      </c>
      <c r="C100" s="180">
        <v>0</v>
      </c>
      <c r="D100" s="180">
        <v>8</v>
      </c>
      <c r="E100" s="180">
        <v>0</v>
      </c>
      <c r="F100" s="180">
        <v>8</v>
      </c>
      <c r="G100" s="180">
        <v>0</v>
      </c>
      <c r="H100" s="180">
        <v>1</v>
      </c>
      <c r="I100" s="180">
        <v>0</v>
      </c>
      <c r="J100" s="180">
        <v>5</v>
      </c>
      <c r="K100" s="180">
        <v>0</v>
      </c>
    </row>
    <row r="101" spans="1:11" ht="12" x14ac:dyDescent="0.25">
      <c r="A101" s="165" t="s">
        <v>25</v>
      </c>
      <c r="B101" s="180">
        <v>4</v>
      </c>
      <c r="C101" s="180">
        <v>1</v>
      </c>
      <c r="D101" s="180">
        <v>1</v>
      </c>
      <c r="E101" s="180">
        <v>1</v>
      </c>
      <c r="F101" s="180">
        <v>3</v>
      </c>
      <c r="G101" s="180">
        <v>0</v>
      </c>
      <c r="H101" s="180">
        <v>0</v>
      </c>
      <c r="I101" s="180">
        <v>0</v>
      </c>
      <c r="J101" s="180">
        <v>1</v>
      </c>
      <c r="K101" s="180">
        <v>1</v>
      </c>
    </row>
    <row r="102" spans="1:11" ht="12" x14ac:dyDescent="0.25">
      <c r="A102" s="165" t="s">
        <v>26</v>
      </c>
      <c r="B102" s="180">
        <v>20</v>
      </c>
      <c r="C102" s="180">
        <v>9</v>
      </c>
      <c r="D102" s="180">
        <v>10</v>
      </c>
      <c r="E102" s="180">
        <v>8</v>
      </c>
      <c r="F102" s="180">
        <v>9</v>
      </c>
      <c r="G102" s="180">
        <v>2</v>
      </c>
      <c r="H102" s="180">
        <v>3</v>
      </c>
      <c r="I102" s="180">
        <v>4</v>
      </c>
      <c r="J102" s="180">
        <v>4</v>
      </c>
      <c r="K102" s="180">
        <v>3</v>
      </c>
    </row>
    <row r="103" spans="1:11" ht="12" x14ac:dyDescent="0.25">
      <c r="A103" s="165" t="s">
        <v>27</v>
      </c>
      <c r="B103" s="180">
        <v>37</v>
      </c>
      <c r="C103" s="180">
        <v>5</v>
      </c>
      <c r="D103" s="180">
        <v>21</v>
      </c>
      <c r="E103" s="180">
        <v>1</v>
      </c>
      <c r="F103" s="180">
        <v>16</v>
      </c>
      <c r="G103" s="180">
        <v>3</v>
      </c>
      <c r="H103" s="180">
        <v>4</v>
      </c>
      <c r="I103" s="180">
        <v>0</v>
      </c>
      <c r="J103" s="180">
        <v>19</v>
      </c>
      <c r="K103" s="180">
        <v>1</v>
      </c>
    </row>
    <row r="104" spans="1:11" ht="12" x14ac:dyDescent="0.25">
      <c r="A104" s="165" t="s">
        <v>28</v>
      </c>
      <c r="B104" s="180">
        <v>26</v>
      </c>
      <c r="C104" s="180">
        <v>0</v>
      </c>
      <c r="D104" s="180">
        <v>8</v>
      </c>
      <c r="E104" s="180">
        <v>0</v>
      </c>
      <c r="F104" s="180">
        <v>18</v>
      </c>
      <c r="G104" s="180">
        <v>0</v>
      </c>
      <c r="H104" s="180">
        <v>1</v>
      </c>
      <c r="I104" s="180">
        <v>0</v>
      </c>
      <c r="J104" s="180">
        <v>3</v>
      </c>
      <c r="K104" s="180">
        <v>0</v>
      </c>
    </row>
    <row r="105" spans="1:11" ht="12" x14ac:dyDescent="0.25">
      <c r="A105" s="165" t="s">
        <v>29</v>
      </c>
      <c r="B105" s="180">
        <v>9</v>
      </c>
      <c r="C105" s="180">
        <v>2</v>
      </c>
      <c r="D105" s="180">
        <v>4</v>
      </c>
      <c r="E105" s="180">
        <v>0</v>
      </c>
      <c r="F105" s="180">
        <v>3</v>
      </c>
      <c r="G105" s="180">
        <v>1</v>
      </c>
      <c r="H105" s="180">
        <v>0</v>
      </c>
      <c r="I105" s="180">
        <v>0</v>
      </c>
      <c r="J105" s="180">
        <v>4</v>
      </c>
      <c r="K105" s="180">
        <v>0</v>
      </c>
    </row>
    <row r="106" spans="1:11" ht="12" x14ac:dyDescent="0.25">
      <c r="A106" s="165" t="s">
        <v>30</v>
      </c>
      <c r="B106" s="180">
        <v>11</v>
      </c>
      <c r="C106" s="180">
        <v>3</v>
      </c>
      <c r="D106" s="180">
        <v>1</v>
      </c>
      <c r="E106" s="180">
        <v>3</v>
      </c>
      <c r="F106" s="180">
        <v>9</v>
      </c>
      <c r="G106" s="180">
        <v>2</v>
      </c>
      <c r="H106" s="180">
        <v>0</v>
      </c>
      <c r="I106" s="180">
        <v>2</v>
      </c>
      <c r="J106" s="180">
        <v>1</v>
      </c>
      <c r="K106" s="180">
        <v>1</v>
      </c>
    </row>
    <row r="107" spans="1:11" ht="12" x14ac:dyDescent="0.25">
      <c r="A107" s="165" t="s">
        <v>31</v>
      </c>
      <c r="B107" s="180">
        <v>0</v>
      </c>
      <c r="C107" s="180">
        <v>0</v>
      </c>
      <c r="D107" s="180">
        <v>0</v>
      </c>
      <c r="E107" s="180">
        <v>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</row>
    <row r="108" spans="1:11" ht="12" x14ac:dyDescent="0.25">
      <c r="A108" s="165" t="s">
        <v>32</v>
      </c>
      <c r="B108" s="180">
        <v>4</v>
      </c>
      <c r="C108" s="180">
        <v>1</v>
      </c>
      <c r="D108" s="180">
        <v>2</v>
      </c>
      <c r="E108" s="180">
        <v>0</v>
      </c>
      <c r="F108" s="180">
        <v>3</v>
      </c>
      <c r="G108" s="180">
        <v>0</v>
      </c>
      <c r="H108" s="180">
        <v>0</v>
      </c>
      <c r="I108" s="180">
        <v>0</v>
      </c>
      <c r="J108" s="180">
        <v>1</v>
      </c>
      <c r="K108" s="180">
        <v>0</v>
      </c>
    </row>
    <row r="109" spans="1:11" ht="12" x14ac:dyDescent="0.25">
      <c r="A109" s="165" t="s">
        <v>33</v>
      </c>
      <c r="B109" s="180">
        <v>32</v>
      </c>
      <c r="C109" s="180">
        <v>5</v>
      </c>
      <c r="D109" s="180">
        <v>13</v>
      </c>
      <c r="E109" s="180">
        <v>5</v>
      </c>
      <c r="F109" s="180">
        <v>17</v>
      </c>
      <c r="G109" s="180">
        <v>0</v>
      </c>
      <c r="H109" s="180">
        <v>4</v>
      </c>
      <c r="I109" s="180">
        <v>1</v>
      </c>
      <c r="J109" s="180">
        <v>7</v>
      </c>
      <c r="K109" s="180">
        <v>4</v>
      </c>
    </row>
    <row r="110" spans="1:11" ht="12" x14ac:dyDescent="0.25">
      <c r="A110" s="165" t="s">
        <v>34</v>
      </c>
      <c r="B110" s="180">
        <v>11</v>
      </c>
      <c r="C110" s="180">
        <v>0</v>
      </c>
      <c r="D110" s="180">
        <v>3</v>
      </c>
      <c r="E110" s="180">
        <v>0</v>
      </c>
      <c r="F110" s="180">
        <v>8</v>
      </c>
      <c r="G110" s="180">
        <v>0</v>
      </c>
      <c r="H110" s="180">
        <v>3</v>
      </c>
      <c r="I110" s="180">
        <v>0</v>
      </c>
      <c r="J110" s="180">
        <v>2</v>
      </c>
      <c r="K110" s="180">
        <v>0</v>
      </c>
    </row>
    <row r="111" spans="1:11" ht="12" x14ac:dyDescent="0.25">
      <c r="A111" s="165" t="s">
        <v>35</v>
      </c>
      <c r="B111" s="180">
        <v>2</v>
      </c>
      <c r="C111" s="180">
        <v>0</v>
      </c>
      <c r="D111" s="180">
        <v>0</v>
      </c>
      <c r="E111" s="180">
        <v>0</v>
      </c>
      <c r="F111" s="180">
        <v>2</v>
      </c>
      <c r="G111" s="180">
        <v>0</v>
      </c>
      <c r="H111" s="180">
        <v>0</v>
      </c>
      <c r="I111" s="180">
        <v>0</v>
      </c>
      <c r="J111" s="180">
        <v>0</v>
      </c>
      <c r="K111" s="180">
        <v>0</v>
      </c>
    </row>
    <row r="112" spans="1:11" ht="13.5" customHeight="1" x14ac:dyDescent="0.25">
      <c r="A112" s="167" t="s">
        <v>36</v>
      </c>
      <c r="B112" s="182">
        <v>26</v>
      </c>
      <c r="C112" s="182">
        <v>0</v>
      </c>
      <c r="D112" s="182">
        <v>14</v>
      </c>
      <c r="E112" s="182">
        <v>0</v>
      </c>
      <c r="F112" s="182">
        <v>11</v>
      </c>
      <c r="G112" s="182">
        <v>0</v>
      </c>
      <c r="H112" s="182">
        <v>1</v>
      </c>
      <c r="I112" s="182">
        <v>0</v>
      </c>
      <c r="J112" s="182">
        <v>10</v>
      </c>
      <c r="K112" s="182">
        <v>0</v>
      </c>
    </row>
    <row r="113" spans="1:12" s="247" customFormat="1" ht="12" x14ac:dyDescent="0.25">
      <c r="A113" s="248" t="s">
        <v>105</v>
      </c>
      <c r="B113" s="246">
        <f>SUM(B82:B112)</f>
        <v>430</v>
      </c>
      <c r="C113" s="246">
        <f t="shared" ref="C113:K113" si="1">SUM(C82:C112)</f>
        <v>64</v>
      </c>
      <c r="D113" s="246">
        <f t="shared" si="1"/>
        <v>191</v>
      </c>
      <c r="E113" s="246">
        <f t="shared" si="1"/>
        <v>40</v>
      </c>
      <c r="F113" s="246">
        <f t="shared" si="1"/>
        <v>230</v>
      </c>
      <c r="G113" s="246">
        <f t="shared" si="1"/>
        <v>24</v>
      </c>
      <c r="H113" s="246">
        <f t="shared" si="1"/>
        <v>33</v>
      </c>
      <c r="I113" s="246">
        <f t="shared" si="1"/>
        <v>11</v>
      </c>
      <c r="J113" s="246">
        <f t="shared" si="1"/>
        <v>130</v>
      </c>
      <c r="K113" s="246">
        <f t="shared" si="1"/>
        <v>21</v>
      </c>
      <c r="L113" s="160"/>
    </row>
    <row r="115" spans="1:12" x14ac:dyDescent="0.2">
      <c r="A115" s="135"/>
      <c r="B115" s="215"/>
    </row>
    <row r="116" spans="1:12" x14ac:dyDescent="0.2">
      <c r="A116" s="135"/>
      <c r="B116" s="215"/>
    </row>
    <row r="117" spans="1:12" x14ac:dyDescent="0.2">
      <c r="A117" s="176"/>
      <c r="B117" s="215"/>
    </row>
    <row r="118" spans="1:12" x14ac:dyDescent="0.2">
      <c r="A118" s="176"/>
      <c r="B118" s="215"/>
    </row>
  </sheetData>
  <phoneticPr fontId="23" type="noConversion"/>
  <pageMargins left="0.74803149606299213" right="0.74803149606299213" top="0.78740157480314965" bottom="0.78740157480314965" header="0.51181102362204722" footer="0.51181102362204722"/>
  <pageSetup paperSize="9" fitToHeight="3" orientation="landscape" r:id="rId1"/>
  <headerFooter alignWithMargins="0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zoomScaleNormal="100" workbookViewId="0">
      <selection activeCell="E5" sqref="E5"/>
    </sheetView>
  </sheetViews>
  <sheetFormatPr defaultRowHeight="13.2" x14ac:dyDescent="0.25"/>
  <cols>
    <col min="1" max="1" width="16.88671875" customWidth="1"/>
    <col min="2" max="2" width="12.33203125" customWidth="1"/>
    <col min="3" max="3" width="12.44140625" customWidth="1"/>
    <col min="4" max="4" width="12.88671875" customWidth="1"/>
    <col min="5" max="5" width="12.5546875" customWidth="1"/>
    <col min="6" max="6" width="12.6640625" customWidth="1"/>
    <col min="7" max="8" width="12.44140625" customWidth="1"/>
    <col min="9" max="9" width="12.88671875" customWidth="1"/>
    <col min="10" max="10" width="12.44140625" customWidth="1"/>
    <col min="11" max="11" width="12.109375" customWidth="1"/>
    <col min="13" max="13" width="12.44140625" customWidth="1"/>
  </cols>
  <sheetData>
    <row r="1" spans="1:32" x14ac:dyDescent="0.25">
      <c r="A1" s="33" t="s">
        <v>82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2" x14ac:dyDescent="0.25">
      <c r="A2" s="3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2" x14ac:dyDescent="0.25">
      <c r="A3" s="31" t="s">
        <v>43</v>
      </c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2" x14ac:dyDescent="0.25">
      <c r="A4" s="31" t="s">
        <v>49</v>
      </c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2" x14ac:dyDescent="0.25">
      <c r="A5" s="31" t="s">
        <v>48</v>
      </c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2" x14ac:dyDescent="0.25">
      <c r="A6" s="35" t="s">
        <v>106</v>
      </c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2" ht="14.4" x14ac:dyDescent="0.3">
      <c r="A7" s="3"/>
      <c r="B7" s="2"/>
      <c r="C7" s="2"/>
      <c r="D7" s="2"/>
      <c r="E7" s="2"/>
      <c r="F7" s="2"/>
      <c r="G7" s="2"/>
      <c r="H7" s="2"/>
      <c r="I7" s="2"/>
    </row>
    <row r="8" spans="1:32" ht="39.6" x14ac:dyDescent="0.25">
      <c r="A8" s="216" t="s">
        <v>46</v>
      </c>
      <c r="B8" s="299" t="s">
        <v>77</v>
      </c>
      <c r="C8" s="299" t="s">
        <v>0</v>
      </c>
      <c r="D8" s="299" t="s">
        <v>58</v>
      </c>
      <c r="E8" s="299" t="s">
        <v>73</v>
      </c>
      <c r="F8" s="299" t="s">
        <v>1</v>
      </c>
      <c r="G8" s="299" t="s">
        <v>74</v>
      </c>
      <c r="H8" s="299" t="s">
        <v>70</v>
      </c>
      <c r="I8" s="299" t="s">
        <v>2</v>
      </c>
      <c r="J8" s="307" t="s">
        <v>59</v>
      </c>
    </row>
    <row r="9" spans="1:32" ht="14.4" x14ac:dyDescent="0.25">
      <c r="A9" s="1" t="s">
        <v>80</v>
      </c>
      <c r="B9" s="252">
        <v>113</v>
      </c>
      <c r="C9" s="252">
        <v>0</v>
      </c>
      <c r="D9" s="252">
        <v>94</v>
      </c>
      <c r="E9" s="252">
        <v>52</v>
      </c>
      <c r="F9" s="252">
        <v>27</v>
      </c>
      <c r="G9" s="252">
        <v>42</v>
      </c>
      <c r="H9" s="252">
        <v>0</v>
      </c>
      <c r="I9" s="252">
        <v>2</v>
      </c>
      <c r="J9" s="252">
        <v>3</v>
      </c>
    </row>
    <row r="10" spans="1:32" ht="14.4" x14ac:dyDescent="0.25">
      <c r="A10" s="1" t="s">
        <v>81</v>
      </c>
      <c r="B10" s="252">
        <v>17</v>
      </c>
      <c r="C10" s="252">
        <v>0</v>
      </c>
      <c r="D10" s="252">
        <v>16</v>
      </c>
      <c r="E10" s="252">
        <v>9</v>
      </c>
      <c r="F10" s="252">
        <v>4</v>
      </c>
      <c r="G10" s="252">
        <v>7</v>
      </c>
      <c r="H10" s="252">
        <v>0</v>
      </c>
      <c r="I10" s="252">
        <v>0</v>
      </c>
      <c r="J10" s="252">
        <v>1</v>
      </c>
    </row>
    <row r="11" spans="1:32" s="9" customFormat="1" ht="14.4" x14ac:dyDescent="0.25">
      <c r="A11" s="1" t="s">
        <v>38</v>
      </c>
      <c r="B11" s="59">
        <f>SUM(B9:B10)</f>
        <v>130</v>
      </c>
      <c r="C11" s="59">
        <f>SUM(C9:C10)</f>
        <v>0</v>
      </c>
      <c r="D11" s="59">
        <f>SUM(D9:D10)</f>
        <v>110</v>
      </c>
      <c r="E11" s="59">
        <f>SUM(E9:E10)</f>
        <v>61</v>
      </c>
      <c r="F11" s="59">
        <f>SUM(F9:F10)</f>
        <v>31</v>
      </c>
      <c r="G11" s="59">
        <f>SUM(G9:G10)</f>
        <v>49</v>
      </c>
      <c r="H11" s="59">
        <f>SUM(H9:H10)</f>
        <v>0</v>
      </c>
      <c r="I11" s="59">
        <f>SUM(I9:I10)</f>
        <v>2</v>
      </c>
      <c r="J11" s="59">
        <f>SUM(J9:J10)</f>
        <v>4</v>
      </c>
      <c r="N11" s="5"/>
    </row>
    <row r="12" spans="1:32" s="9" customFormat="1" ht="14.4" x14ac:dyDescent="0.25">
      <c r="A12" s="312"/>
      <c r="B12" s="313"/>
      <c r="C12" s="313"/>
      <c r="D12" s="313"/>
      <c r="E12" s="313"/>
      <c r="F12" s="313"/>
      <c r="G12" s="313"/>
      <c r="H12" s="313"/>
      <c r="I12" s="313"/>
      <c r="J12" s="313"/>
      <c r="N12" s="5"/>
    </row>
    <row r="13" spans="1:32" s="9" customFormat="1" ht="14.4" x14ac:dyDescent="0.25">
      <c r="A13" s="312"/>
      <c r="B13" s="313"/>
      <c r="C13" s="313"/>
      <c r="D13" s="313"/>
      <c r="E13" s="313"/>
      <c r="F13" s="313"/>
      <c r="G13" s="313"/>
      <c r="H13" s="313"/>
      <c r="I13" s="313"/>
      <c r="J13" s="313"/>
      <c r="N13" s="5"/>
    </row>
    <row r="14" spans="1:32" s="9" customFormat="1" ht="14.4" x14ac:dyDescent="0.25">
      <c r="A14" s="312"/>
      <c r="B14" s="313"/>
      <c r="C14" s="313"/>
      <c r="D14" s="313"/>
      <c r="E14" s="313"/>
      <c r="F14" s="313"/>
      <c r="G14" s="313"/>
      <c r="H14" s="313"/>
      <c r="I14" s="313"/>
      <c r="J14" s="313"/>
      <c r="K14" s="14"/>
      <c r="N14" s="5"/>
    </row>
    <row r="15" spans="1:32" s="9" customFormat="1" ht="39.6" x14ac:dyDescent="0.25">
      <c r="A15" s="217" t="s">
        <v>41</v>
      </c>
      <c r="B15" s="301" t="s">
        <v>91</v>
      </c>
      <c r="C15" s="301" t="s">
        <v>92</v>
      </c>
      <c r="D15" s="301" t="s">
        <v>93</v>
      </c>
      <c r="E15" s="301" t="s">
        <v>94</v>
      </c>
      <c r="F15" s="301" t="s">
        <v>95</v>
      </c>
      <c r="G15" s="301" t="s">
        <v>99</v>
      </c>
      <c r="H15" s="301" t="s">
        <v>65</v>
      </c>
      <c r="I15" s="301" t="s">
        <v>66</v>
      </c>
      <c r="J15" s="301" t="s">
        <v>67</v>
      </c>
      <c r="K15" s="301" t="s">
        <v>68</v>
      </c>
      <c r="L15" s="301" t="s">
        <v>50</v>
      </c>
      <c r="M15" s="301" t="s">
        <v>69</v>
      </c>
      <c r="R15" s="5"/>
      <c r="S15" s="5"/>
      <c r="T15" s="5"/>
      <c r="U15" s="5"/>
      <c r="V15" s="5"/>
      <c r="W15" s="5"/>
      <c r="X15" s="5"/>
      <c r="Y15" s="5"/>
      <c r="Z15" s="5"/>
      <c r="AC15" s="10"/>
      <c r="AD15" s="10"/>
      <c r="AE15" s="10"/>
      <c r="AF15" s="10"/>
    </row>
    <row r="16" spans="1:32" ht="14.4" x14ac:dyDescent="0.25">
      <c r="A16" s="1" t="s">
        <v>38</v>
      </c>
      <c r="B16" s="60">
        <v>0</v>
      </c>
      <c r="C16" s="60">
        <v>0</v>
      </c>
      <c r="D16" s="60">
        <v>0</v>
      </c>
      <c r="E16" s="60">
        <v>0</v>
      </c>
      <c r="F16" s="32">
        <v>0</v>
      </c>
      <c r="G16" s="60">
        <v>0</v>
      </c>
      <c r="H16" s="60">
        <v>0</v>
      </c>
      <c r="I16" s="60">
        <v>0</v>
      </c>
      <c r="J16" s="60">
        <v>0</v>
      </c>
      <c r="K16" s="61">
        <v>0</v>
      </c>
      <c r="L16" s="32">
        <v>0</v>
      </c>
      <c r="M16" s="60">
        <v>0</v>
      </c>
    </row>
    <row r="19" spans="1:11" ht="15.6" x14ac:dyDescent="0.3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39.6" x14ac:dyDescent="0.25">
      <c r="A20" s="217" t="s">
        <v>47</v>
      </c>
      <c r="B20" s="302" t="s">
        <v>91</v>
      </c>
      <c r="C20" s="303" t="s">
        <v>65</v>
      </c>
      <c r="D20" s="303" t="s">
        <v>97</v>
      </c>
      <c r="E20" s="303" t="s">
        <v>72</v>
      </c>
      <c r="F20" s="303" t="s">
        <v>93</v>
      </c>
      <c r="G20" s="303" t="s">
        <v>67</v>
      </c>
      <c r="H20" s="303" t="s">
        <v>94</v>
      </c>
      <c r="I20" s="303" t="s">
        <v>68</v>
      </c>
      <c r="J20" s="303" t="s">
        <v>99</v>
      </c>
      <c r="K20" s="304" t="s">
        <v>69</v>
      </c>
    </row>
    <row r="21" spans="1:11" ht="14.4" x14ac:dyDescent="0.25">
      <c r="A21" s="1" t="s">
        <v>38</v>
      </c>
      <c r="B21" s="60">
        <v>6</v>
      </c>
      <c r="C21" s="60">
        <v>0</v>
      </c>
      <c r="D21" s="60">
        <v>2</v>
      </c>
      <c r="E21" s="60">
        <v>0</v>
      </c>
      <c r="F21" s="60">
        <v>4</v>
      </c>
      <c r="G21" s="60">
        <v>0</v>
      </c>
      <c r="H21" s="60">
        <v>1</v>
      </c>
      <c r="I21" s="60">
        <v>0</v>
      </c>
      <c r="J21" s="60">
        <v>2</v>
      </c>
      <c r="K21" s="60">
        <v>0</v>
      </c>
    </row>
  </sheetData>
  <phoneticPr fontId="23" type="noConversion"/>
  <pageMargins left="0.75" right="0.75" top="1" bottom="1" header="0.5" footer="0.5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2"/>
  <sheetViews>
    <sheetView tabSelected="1" zoomScaleNormal="100" workbookViewId="0">
      <selection activeCell="E13" sqref="E13"/>
    </sheetView>
  </sheetViews>
  <sheetFormatPr defaultColWidth="29.33203125" defaultRowHeight="11.4" x14ac:dyDescent="0.2"/>
  <cols>
    <col min="1" max="1" width="20.44140625" style="228" customWidth="1"/>
    <col min="2" max="2" width="10.5546875" style="228" customWidth="1"/>
    <col min="3" max="3" width="10.109375" style="228" customWidth="1"/>
    <col min="4" max="4" width="10.33203125" style="228" customWidth="1"/>
    <col min="5" max="8" width="10.5546875" style="228" customWidth="1"/>
    <col min="9" max="9" width="10.77734375" style="228" customWidth="1"/>
    <col min="10" max="11" width="10.5546875" style="228" customWidth="1"/>
    <col min="12" max="12" width="11.109375" style="228" customWidth="1"/>
    <col min="13" max="13" width="10.5546875" style="228" customWidth="1"/>
    <col min="14" max="16384" width="29.33203125" style="228"/>
  </cols>
  <sheetData>
    <row r="1" spans="1:20" s="253" customFormat="1" ht="12" x14ac:dyDescent="0.2">
      <c r="A1" s="134" t="s">
        <v>84</v>
      </c>
      <c r="B1" s="136"/>
    </row>
    <row r="2" spans="1:20" s="253" customFormat="1" ht="12" x14ac:dyDescent="0.2">
      <c r="A2" s="134"/>
      <c r="B2" s="136"/>
    </row>
    <row r="3" spans="1:20" s="253" customFormat="1" x14ac:dyDescent="0.2">
      <c r="A3" s="136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20" s="253" customFormat="1" x14ac:dyDescent="0.2">
      <c r="A4" s="136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20" s="253" customFormat="1" x14ac:dyDescent="0.2">
      <c r="A5" s="136" t="s">
        <v>48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20" s="253" customFormat="1" x14ac:dyDescent="0.2">
      <c r="A6" s="137" t="s">
        <v>45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20" s="253" customFormat="1" x14ac:dyDescent="0.2">
      <c r="A7" s="137" t="s">
        <v>90</v>
      </c>
      <c r="B7" s="135"/>
      <c r="C7" s="135"/>
      <c r="D7" s="135"/>
      <c r="E7" s="160"/>
      <c r="F7" s="160"/>
      <c r="G7" s="160"/>
      <c r="H7" s="160"/>
      <c r="I7" s="160"/>
      <c r="J7" s="160"/>
      <c r="K7" s="160"/>
      <c r="L7" s="160"/>
    </row>
    <row r="8" spans="1:20" s="253" customFormat="1" ht="12" x14ac:dyDescent="0.2">
      <c r="A8" s="254"/>
      <c r="B8" s="254"/>
      <c r="C8" s="254"/>
      <c r="D8" s="254"/>
      <c r="E8" s="254"/>
      <c r="F8" s="254"/>
      <c r="G8" s="254"/>
      <c r="H8" s="254"/>
      <c r="I8" s="254"/>
      <c r="J8" s="254"/>
    </row>
    <row r="9" spans="1:20" s="253" customFormat="1" ht="36" x14ac:dyDescent="0.2">
      <c r="A9" s="216" t="s">
        <v>46</v>
      </c>
      <c r="B9" s="305" t="s">
        <v>77</v>
      </c>
      <c r="C9" s="305" t="s">
        <v>0</v>
      </c>
      <c r="D9" s="305" t="s">
        <v>58</v>
      </c>
      <c r="E9" s="305" t="s">
        <v>73</v>
      </c>
      <c r="F9" s="305" t="s">
        <v>1</v>
      </c>
      <c r="G9" s="305" t="s">
        <v>74</v>
      </c>
      <c r="H9" s="305" t="s">
        <v>89</v>
      </c>
      <c r="I9" s="305" t="s">
        <v>2</v>
      </c>
      <c r="J9" s="306" t="s">
        <v>59</v>
      </c>
    </row>
    <row r="10" spans="1:20" s="253" customFormat="1" ht="12" x14ac:dyDescent="0.2">
      <c r="A10" s="255" t="s">
        <v>3</v>
      </c>
      <c r="B10" s="256">
        <f>SUM('Parking (PCN,Clamp,Remove'!B10+'Bus Lanes'!B10+'Moving Traffic'!B10)</f>
        <v>746</v>
      </c>
      <c r="C10" s="256">
        <f>SUM('Parking (PCN,Clamp,Remove'!C10+'Bus Lanes'!C10+'Moving Traffic'!C10)</f>
        <v>143</v>
      </c>
      <c r="D10" s="256">
        <f t="shared" ref="D10:D44" si="0">SUM(E10,G10)</f>
        <v>757</v>
      </c>
      <c r="E10" s="256">
        <f>SUM('Parking (PCN,Clamp,Remove'!E10+'Bus Lanes'!E10+'Moving Traffic'!E10)</f>
        <v>442</v>
      </c>
      <c r="F10" s="256">
        <f>SUM('Parking (PCN,Clamp,Remove'!F10+'Bus Lanes'!F10+'Moving Traffic'!F10)</f>
        <v>211</v>
      </c>
      <c r="G10" s="256">
        <f>SUM('Parking (PCN,Clamp,Remove'!G10+'Bus Lanes'!G10+'Moving Traffic'!G10)</f>
        <v>315</v>
      </c>
      <c r="H10" s="256">
        <f>'Parking (PCN,Clamp,Remove'!H10</f>
        <v>7</v>
      </c>
      <c r="I10" s="256">
        <f>SUM('Parking (PCN,Clamp,Remove'!I10+'Bus Lanes'!I10+'Moving Traffic'!I10)</f>
        <v>7</v>
      </c>
      <c r="J10" s="139">
        <f>SUM('Parking (PCN,Clamp,Remove'!J10+'Bus Lanes'!J10+'Moving Traffic'!J10)</f>
        <v>65</v>
      </c>
      <c r="M10" s="136"/>
      <c r="N10" s="136"/>
      <c r="O10" s="136"/>
      <c r="P10" s="136"/>
      <c r="Q10" s="136"/>
      <c r="R10" s="136"/>
      <c r="S10" s="136"/>
      <c r="T10" s="136"/>
    </row>
    <row r="11" spans="1:20" s="253" customFormat="1" ht="12" x14ac:dyDescent="0.2">
      <c r="A11" s="257" t="s">
        <v>4</v>
      </c>
      <c r="B11" s="256">
        <f>SUM('Parking (PCN,Clamp,Remove'!B11+'Bus Lanes'!B11+'Moving Traffic'!B11)</f>
        <v>2885</v>
      </c>
      <c r="C11" s="256">
        <f>SUM('Parking (PCN,Clamp,Remove'!C11+'Bus Lanes'!C11+'Moving Traffic'!C11)</f>
        <v>36</v>
      </c>
      <c r="D11" s="256">
        <f t="shared" si="0"/>
        <v>2692</v>
      </c>
      <c r="E11" s="256">
        <f>SUM('Parking (PCN,Clamp,Remove'!E11+'Bus Lanes'!E11+'Moving Traffic'!E11)</f>
        <v>1664</v>
      </c>
      <c r="F11" s="256">
        <f>SUM('Parking (PCN,Clamp,Remove'!F11+'Bus Lanes'!F11+'Moving Traffic'!F11)</f>
        <v>1041</v>
      </c>
      <c r="G11" s="256">
        <f>SUM('Parking (PCN,Clamp,Remove'!G11+'Bus Lanes'!G11+'Moving Traffic'!G11)</f>
        <v>1028</v>
      </c>
      <c r="H11" s="256">
        <f>'Parking (PCN,Clamp,Remove'!H11</f>
        <v>30</v>
      </c>
      <c r="I11" s="256">
        <f>SUM('Parking (PCN,Clamp,Remove'!I11+'Bus Lanes'!I11+'Moving Traffic'!I11)</f>
        <v>36</v>
      </c>
      <c r="J11" s="139">
        <f>SUM('Parking (PCN,Clamp,Remove'!J11+'Bus Lanes'!J11+'Moving Traffic'!J11)</f>
        <v>135</v>
      </c>
      <c r="M11" s="136"/>
      <c r="N11" s="136"/>
      <c r="O11" s="136"/>
      <c r="P11" s="136"/>
      <c r="Q11" s="136"/>
      <c r="R11" s="136"/>
      <c r="S11" s="136"/>
      <c r="T11" s="136"/>
    </row>
    <row r="12" spans="1:20" s="253" customFormat="1" ht="12" x14ac:dyDescent="0.2">
      <c r="A12" s="257" t="s">
        <v>5</v>
      </c>
      <c r="B12" s="256">
        <f>SUM('Parking (PCN,Clamp,Remove'!B12+'Bus Lanes'!B12+'Moving Traffic'!B12)</f>
        <v>384</v>
      </c>
      <c r="C12" s="256">
        <f>SUM('Parking (PCN,Clamp,Remove'!C12+'Bus Lanes'!C12+'Moving Traffic'!C12)</f>
        <v>116</v>
      </c>
      <c r="D12" s="256">
        <f t="shared" si="0"/>
        <v>394</v>
      </c>
      <c r="E12" s="256">
        <f>SUM('Parking (PCN,Clamp,Remove'!E12+'Bus Lanes'!E12+'Moving Traffic'!E12)</f>
        <v>194</v>
      </c>
      <c r="F12" s="256">
        <f>SUM('Parking (PCN,Clamp,Remove'!F12+'Bus Lanes'!F12+'Moving Traffic'!F12)</f>
        <v>138</v>
      </c>
      <c r="G12" s="256">
        <f>SUM('Parking (PCN,Clamp,Remove'!G12+'Bus Lanes'!G12+'Moving Traffic'!G12)</f>
        <v>200</v>
      </c>
      <c r="H12" s="256">
        <f>'Parking (PCN,Clamp,Remove'!H12</f>
        <v>2</v>
      </c>
      <c r="I12" s="256">
        <f>SUM('Parking (PCN,Clamp,Remove'!I12+'Bus Lanes'!I12+'Moving Traffic'!I12)</f>
        <v>4</v>
      </c>
      <c r="J12" s="139">
        <f>SUM('Parking (PCN,Clamp,Remove'!J12+'Bus Lanes'!J12+'Moving Traffic'!J12)</f>
        <v>58</v>
      </c>
      <c r="M12" s="136"/>
      <c r="N12" s="136"/>
      <c r="O12" s="136"/>
      <c r="P12" s="136"/>
      <c r="Q12" s="136"/>
      <c r="R12" s="136"/>
      <c r="S12" s="136"/>
      <c r="T12" s="136"/>
    </row>
    <row r="13" spans="1:20" s="253" customFormat="1" ht="12" x14ac:dyDescent="0.2">
      <c r="A13" s="257" t="s">
        <v>6</v>
      </c>
      <c r="B13" s="256">
        <f>SUM('Parking (PCN,Clamp,Remove'!B13+'Bus Lanes'!B13+'Moving Traffic'!B13)</f>
        <v>1170</v>
      </c>
      <c r="C13" s="256">
        <f>SUM('Parking (PCN,Clamp,Remove'!C13+'Bus Lanes'!C13+'Moving Traffic'!C13)</f>
        <v>283</v>
      </c>
      <c r="D13" s="256">
        <f t="shared" si="0"/>
        <v>1220</v>
      </c>
      <c r="E13" s="256">
        <f>SUM('Parking (PCN,Clamp,Remove'!E13+'Bus Lanes'!E13+'Moving Traffic'!E13)</f>
        <v>721</v>
      </c>
      <c r="F13" s="256">
        <f>SUM('Parking (PCN,Clamp,Remove'!F13+'Bus Lanes'!F13+'Moving Traffic'!F13)</f>
        <v>462</v>
      </c>
      <c r="G13" s="256">
        <f>SUM('Parking (PCN,Clamp,Remove'!G13+'Bus Lanes'!G13+'Moving Traffic'!G13)</f>
        <v>499</v>
      </c>
      <c r="H13" s="256">
        <f>'Parking (PCN,Clamp,Remove'!H13</f>
        <v>7</v>
      </c>
      <c r="I13" s="256">
        <f>SUM('Parking (PCN,Clamp,Remove'!I13+'Bus Lanes'!I13+'Moving Traffic'!I13)</f>
        <v>12</v>
      </c>
      <c r="J13" s="139">
        <f>SUM('Parking (PCN,Clamp,Remove'!J13+'Bus Lanes'!J13+'Moving Traffic'!J13)</f>
        <v>184</v>
      </c>
      <c r="M13" s="137"/>
      <c r="N13" s="136"/>
      <c r="O13" s="136"/>
      <c r="P13" s="136"/>
      <c r="Q13" s="136"/>
      <c r="R13" s="136"/>
      <c r="S13" s="136"/>
      <c r="T13" s="136"/>
    </row>
    <row r="14" spans="1:20" s="253" customFormat="1" ht="12" x14ac:dyDescent="0.2">
      <c r="A14" s="257" t="s">
        <v>7</v>
      </c>
      <c r="B14" s="256">
        <v>346</v>
      </c>
      <c r="C14" s="256">
        <v>121</v>
      </c>
      <c r="D14" s="256">
        <v>350</v>
      </c>
      <c r="E14" s="256">
        <v>182</v>
      </c>
      <c r="F14" s="256">
        <v>125</v>
      </c>
      <c r="G14" s="256">
        <v>168</v>
      </c>
      <c r="H14" s="256">
        <f>'Parking (PCN,Clamp,Remove'!H14</f>
        <v>4</v>
      </c>
      <c r="I14" s="256">
        <v>3</v>
      </c>
      <c r="J14" s="139">
        <v>60</v>
      </c>
      <c r="M14" s="136"/>
      <c r="N14" s="136"/>
      <c r="O14" s="136"/>
      <c r="P14" s="136"/>
      <c r="Q14" s="136"/>
      <c r="R14" s="136"/>
      <c r="S14" s="136"/>
      <c r="T14" s="136"/>
    </row>
    <row r="15" spans="1:20" s="253" customFormat="1" ht="12" x14ac:dyDescent="0.2">
      <c r="A15" s="257" t="s">
        <v>8</v>
      </c>
      <c r="B15" s="256">
        <f>SUM('Parking (PCN,Clamp,Remove'!B15+'Bus Lanes'!B15+'Moving Traffic'!B14)</f>
        <v>1495</v>
      </c>
      <c r="C15" s="256">
        <f>SUM('Parking (PCN,Clamp,Remove'!C15+'Bus Lanes'!C15+'Moving Traffic'!C14)</f>
        <v>511</v>
      </c>
      <c r="D15" s="256">
        <f t="shared" si="0"/>
        <v>1532</v>
      </c>
      <c r="E15" s="256">
        <f>SUM('Parking (PCN,Clamp,Remove'!E15+'Bus Lanes'!E15+'Moving Traffic'!E14)</f>
        <v>562</v>
      </c>
      <c r="F15" s="256">
        <f>SUM('Parking (PCN,Clamp,Remove'!F15+'Bus Lanes'!F15+'Moving Traffic'!F14)</f>
        <v>218</v>
      </c>
      <c r="G15" s="256">
        <f>SUM('Parking (PCN,Clamp,Remove'!G15+'Bus Lanes'!G15+'Moving Traffic'!G14)</f>
        <v>970</v>
      </c>
      <c r="H15" s="256">
        <f>'Parking (PCN,Clamp,Remove'!H15</f>
        <v>23</v>
      </c>
      <c r="I15" s="256">
        <f>SUM('Parking (PCN,Clamp,Remove'!I15+'Bus Lanes'!I15+'Moving Traffic'!I14)</f>
        <v>17</v>
      </c>
      <c r="J15" s="139">
        <f>SUM('Parking (PCN,Clamp,Remove'!J15+'Bus Lanes'!J15+'Moving Traffic'!J14)</f>
        <v>322</v>
      </c>
      <c r="M15" s="136"/>
      <c r="N15" s="136"/>
      <c r="O15" s="136"/>
      <c r="P15" s="136"/>
      <c r="Q15" s="136"/>
      <c r="R15" s="136"/>
      <c r="S15" s="136"/>
      <c r="T15" s="136"/>
    </row>
    <row r="16" spans="1:20" s="253" customFormat="1" ht="12" x14ac:dyDescent="0.2">
      <c r="A16" s="257" t="s">
        <v>9</v>
      </c>
      <c r="B16" s="256">
        <f>SUM('Parking (PCN,Clamp,Remove'!B16+'Bus Lanes'!B16+'Moving Traffic'!B15)</f>
        <v>341</v>
      </c>
      <c r="C16" s="256">
        <f>SUM('Parking (PCN,Clamp,Remove'!C16+'Bus Lanes'!C16+'Moving Traffic'!C15)</f>
        <v>16</v>
      </c>
      <c r="D16" s="256">
        <f t="shared" si="0"/>
        <v>370</v>
      </c>
      <c r="E16" s="256">
        <f>SUM('Parking (PCN,Clamp,Remove'!E16+'Bus Lanes'!E16+'Moving Traffic'!E15)</f>
        <v>191</v>
      </c>
      <c r="F16" s="256">
        <f>SUM('Parking (PCN,Clamp,Remove'!F16+'Bus Lanes'!F16+'Moving Traffic'!F15)</f>
        <v>52</v>
      </c>
      <c r="G16" s="256">
        <f>SUM('Parking (PCN,Clamp,Remove'!G16+'Bus Lanes'!G16+'Moving Traffic'!G15)</f>
        <v>179</v>
      </c>
      <c r="H16" s="256">
        <f>'Parking (PCN,Clamp,Remove'!H16</f>
        <v>2</v>
      </c>
      <c r="I16" s="256">
        <f>SUM('Parking (PCN,Clamp,Remove'!I16+'Bus Lanes'!I16+'Moving Traffic'!I15)</f>
        <v>13</v>
      </c>
      <c r="J16" s="139">
        <f>SUM('Parking (PCN,Clamp,Remove'!J16+'Bus Lanes'!J16+'Moving Traffic'!J15)</f>
        <v>25</v>
      </c>
      <c r="M16" s="136"/>
      <c r="N16" s="136"/>
      <c r="O16" s="136"/>
      <c r="P16" s="136"/>
      <c r="Q16" s="136"/>
      <c r="R16" s="136"/>
      <c r="S16" s="136"/>
      <c r="T16" s="136"/>
    </row>
    <row r="17" spans="1:20" s="253" customFormat="1" ht="12" x14ac:dyDescent="0.2">
      <c r="A17" s="257" t="s">
        <v>10</v>
      </c>
      <c r="B17" s="256">
        <f>SUM('Parking (PCN,Clamp,Remove'!B17+'Bus Lanes'!B17+'Moving Traffic'!B16)</f>
        <v>712</v>
      </c>
      <c r="C17" s="256">
        <f>SUM('Parking (PCN,Clamp,Remove'!C17+'Bus Lanes'!C17+'Moving Traffic'!C16)</f>
        <v>216</v>
      </c>
      <c r="D17" s="256">
        <f t="shared" si="0"/>
        <v>728</v>
      </c>
      <c r="E17" s="256">
        <f>SUM('Parking (PCN,Clamp,Remove'!E17+'Bus Lanes'!E17+'Moving Traffic'!E16)</f>
        <v>245</v>
      </c>
      <c r="F17" s="256">
        <f>SUM('Parking (PCN,Clamp,Remove'!F17+'Bus Lanes'!F17+'Moving Traffic'!F16)</f>
        <v>81</v>
      </c>
      <c r="G17" s="256">
        <f>SUM('Parking (PCN,Clamp,Remove'!G17+'Bus Lanes'!G17+'Moving Traffic'!G16)</f>
        <v>483</v>
      </c>
      <c r="H17" s="256">
        <f>'Parking (PCN,Clamp,Remove'!H17</f>
        <v>16</v>
      </c>
      <c r="I17" s="256">
        <f>SUM('Parking (PCN,Clamp,Remove'!I17+'Bus Lanes'!I17+'Moving Traffic'!I16)</f>
        <v>14</v>
      </c>
      <c r="J17" s="139">
        <f>SUM('Parking (PCN,Clamp,Remove'!J17+'Bus Lanes'!J17+'Moving Traffic'!J16)</f>
        <v>111</v>
      </c>
      <c r="M17" s="136"/>
      <c r="N17" s="136"/>
      <c r="O17" s="136"/>
      <c r="P17" s="136"/>
      <c r="Q17" s="136"/>
      <c r="R17" s="136"/>
      <c r="S17" s="136"/>
      <c r="T17" s="136"/>
    </row>
    <row r="18" spans="1:20" s="253" customFormat="1" ht="12" x14ac:dyDescent="0.2">
      <c r="A18" s="257" t="s">
        <v>11</v>
      </c>
      <c r="B18" s="256">
        <f>SUM('Parking (PCN,Clamp,Remove'!B18+'Bus Lanes'!B18+'Moving Traffic'!B17)</f>
        <v>1164</v>
      </c>
      <c r="C18" s="256">
        <f>SUM('Parking (PCN,Clamp,Remove'!C18+'Bus Lanes'!C18+'Moving Traffic'!C17)</f>
        <v>158</v>
      </c>
      <c r="D18" s="256">
        <f t="shared" si="0"/>
        <v>1113</v>
      </c>
      <c r="E18" s="256">
        <f>SUM('Parking (PCN,Clamp,Remove'!E18+'Bus Lanes'!E18+'Moving Traffic'!E17)</f>
        <v>489</v>
      </c>
      <c r="F18" s="256">
        <f>SUM('Parking (PCN,Clamp,Remove'!F18+'Bus Lanes'!F18+'Moving Traffic'!F17)</f>
        <v>332</v>
      </c>
      <c r="G18" s="256">
        <f>SUM('Parking (PCN,Clamp,Remove'!G18+'Bus Lanes'!G18+'Moving Traffic'!G17)</f>
        <v>624</v>
      </c>
      <c r="H18" s="256">
        <f>'Parking (PCN,Clamp,Remove'!H18</f>
        <v>11</v>
      </c>
      <c r="I18" s="256">
        <f>SUM('Parking (PCN,Clamp,Remove'!I18+'Bus Lanes'!I18+'Moving Traffic'!I17)</f>
        <v>19</v>
      </c>
      <c r="J18" s="139">
        <f>SUM('Parking (PCN,Clamp,Remove'!J18+'Bus Lanes'!J18+'Moving Traffic'!J17)</f>
        <v>132</v>
      </c>
      <c r="M18" s="136"/>
      <c r="N18" s="136"/>
      <c r="O18" s="136"/>
      <c r="P18" s="136"/>
      <c r="Q18" s="136"/>
      <c r="R18" s="136"/>
      <c r="S18" s="136"/>
      <c r="T18" s="136"/>
    </row>
    <row r="19" spans="1:20" s="253" customFormat="1" ht="12" x14ac:dyDescent="0.2">
      <c r="A19" s="257" t="s">
        <v>12</v>
      </c>
      <c r="B19" s="256">
        <f>SUM('Parking (PCN,Clamp,Remove'!B19+'Bus Lanes'!B19+'Moving Traffic'!B18)</f>
        <v>406</v>
      </c>
      <c r="C19" s="256">
        <f>SUM('Parking (PCN,Clamp,Remove'!C19+'Bus Lanes'!C19+'Moving Traffic'!C18)</f>
        <v>66</v>
      </c>
      <c r="D19" s="256">
        <f t="shared" si="0"/>
        <v>402</v>
      </c>
      <c r="E19" s="256">
        <f>SUM('Parking (PCN,Clamp,Remove'!E19+'Bus Lanes'!E19+'Moving Traffic'!E18)</f>
        <v>105</v>
      </c>
      <c r="F19" s="256">
        <f>SUM('Parking (PCN,Clamp,Remove'!F19+'Bus Lanes'!F19+'Moving Traffic'!F18)</f>
        <v>21</v>
      </c>
      <c r="G19" s="256">
        <f>SUM('Parking (PCN,Clamp,Remove'!G19+'Bus Lanes'!G19+'Moving Traffic'!G18)</f>
        <v>297</v>
      </c>
      <c r="H19" s="256">
        <f>'Parking (PCN,Clamp,Remove'!H19</f>
        <v>6</v>
      </c>
      <c r="I19" s="256">
        <f>SUM('Parking (PCN,Clamp,Remove'!I19+'Bus Lanes'!I19+'Moving Traffic'!I18)</f>
        <v>9</v>
      </c>
      <c r="J19" s="139">
        <f>SUM('Parking (PCN,Clamp,Remove'!J19+'Bus Lanes'!J19+'Moving Traffic'!J18)</f>
        <v>51</v>
      </c>
      <c r="M19" s="136"/>
      <c r="N19" s="136"/>
      <c r="O19" s="136"/>
      <c r="P19" s="136"/>
      <c r="Q19" s="136"/>
      <c r="R19" s="136"/>
      <c r="S19" s="136"/>
      <c r="T19" s="136"/>
    </row>
    <row r="20" spans="1:20" s="253" customFormat="1" ht="12" x14ac:dyDescent="0.2">
      <c r="A20" s="257" t="s">
        <v>13</v>
      </c>
      <c r="B20" s="256">
        <v>390</v>
      </c>
      <c r="C20" s="256">
        <v>19</v>
      </c>
      <c r="D20" s="256">
        <v>387</v>
      </c>
      <c r="E20" s="256">
        <v>147</v>
      </c>
      <c r="F20" s="256">
        <v>30</v>
      </c>
      <c r="G20" s="256">
        <v>240</v>
      </c>
      <c r="H20" s="256">
        <f>'Parking (PCN,Clamp,Remove'!H20</f>
        <v>10</v>
      </c>
      <c r="I20" s="256">
        <v>5</v>
      </c>
      <c r="J20" s="139">
        <v>17</v>
      </c>
      <c r="M20" s="136"/>
      <c r="N20" s="136"/>
      <c r="O20" s="136"/>
      <c r="P20" s="136"/>
      <c r="Q20" s="136"/>
      <c r="R20" s="136"/>
      <c r="S20" s="136"/>
      <c r="T20" s="136"/>
    </row>
    <row r="21" spans="1:20" s="253" customFormat="1" ht="12" x14ac:dyDescent="0.2">
      <c r="A21" s="257" t="s">
        <v>14</v>
      </c>
      <c r="B21" s="256">
        <f>SUM('Parking (PCN,Clamp,Remove'!B21+'Bus Lanes'!B20+'Moving Traffic'!B19)</f>
        <v>1261</v>
      </c>
      <c r="C21" s="256">
        <f>SUM('Parking (PCN,Clamp,Remove'!C21+'Bus Lanes'!C20+'Moving Traffic'!C19)</f>
        <v>55</v>
      </c>
      <c r="D21" s="256">
        <f t="shared" si="0"/>
        <v>1249</v>
      </c>
      <c r="E21" s="256">
        <f>SUM('Parking (PCN,Clamp,Remove'!E21+'Bus Lanes'!E20+'Moving Traffic'!E19)</f>
        <v>557</v>
      </c>
      <c r="F21" s="256">
        <f>SUM('Parking (PCN,Clamp,Remove'!F21+'Bus Lanes'!F20+'Moving Traffic'!F19)</f>
        <v>300</v>
      </c>
      <c r="G21" s="256">
        <f>SUM('Parking (PCN,Clamp,Remove'!G21+'Bus Lanes'!G20+'Moving Traffic'!G19)</f>
        <v>692</v>
      </c>
      <c r="H21" s="256">
        <f>'Parking (PCN,Clamp,Remove'!H21</f>
        <v>28</v>
      </c>
      <c r="I21" s="256">
        <f>SUM('Parking (PCN,Clamp,Remove'!I21+'Bus Lanes'!I20+'Moving Traffic'!I19)</f>
        <v>16</v>
      </c>
      <c r="J21" s="139">
        <f>SUM('Parking (PCN,Clamp,Remove'!J21+'Bus Lanes'!J20+'Moving Traffic'!J19)</f>
        <v>84</v>
      </c>
      <c r="M21" s="136"/>
      <c r="N21" s="136"/>
      <c r="O21" s="136"/>
      <c r="P21" s="136"/>
      <c r="Q21" s="136"/>
      <c r="R21" s="136"/>
      <c r="S21" s="136"/>
      <c r="T21" s="136"/>
    </row>
    <row r="22" spans="1:20" s="253" customFormat="1" ht="12" x14ac:dyDescent="0.2">
      <c r="A22" s="257" t="s">
        <v>15</v>
      </c>
      <c r="B22" s="256">
        <f>SUM('Parking (PCN,Clamp,Remove'!B22+'Bus Lanes'!B21+'Moving Traffic'!B20)</f>
        <v>893</v>
      </c>
      <c r="C22" s="256">
        <f>SUM('Parking (PCN,Clamp,Remove'!C22+'Bus Lanes'!C21+'Moving Traffic'!C20)</f>
        <v>220</v>
      </c>
      <c r="D22" s="256">
        <f t="shared" si="0"/>
        <v>930</v>
      </c>
      <c r="E22" s="256">
        <f>SUM('Parking (PCN,Clamp,Remove'!E22+'Bus Lanes'!E21+'Moving Traffic'!E20)</f>
        <v>302</v>
      </c>
      <c r="F22" s="256">
        <f>SUM('Parking (PCN,Clamp,Remove'!F22+'Bus Lanes'!F21+'Moving Traffic'!F20)</f>
        <v>134</v>
      </c>
      <c r="G22" s="256">
        <f>SUM('Parking (PCN,Clamp,Remove'!G22+'Bus Lanes'!G21+'Moving Traffic'!G20)</f>
        <v>628</v>
      </c>
      <c r="H22" s="256">
        <f>'Parking (PCN,Clamp,Remove'!H22</f>
        <v>8</v>
      </c>
      <c r="I22" s="256">
        <f>SUM('Parking (PCN,Clamp,Remove'!I22+'Bus Lanes'!I21+'Moving Traffic'!I20)</f>
        <v>13</v>
      </c>
      <c r="J22" s="139">
        <f>SUM('Parking (PCN,Clamp,Remove'!J22+'Bus Lanes'!J21+'Moving Traffic'!J20)</f>
        <v>127</v>
      </c>
      <c r="M22" s="136"/>
      <c r="N22" s="136"/>
      <c r="O22" s="136"/>
      <c r="P22" s="136"/>
      <c r="Q22" s="136"/>
      <c r="R22" s="136"/>
      <c r="S22" s="136"/>
      <c r="T22" s="136"/>
    </row>
    <row r="23" spans="1:20" s="253" customFormat="1" ht="12" x14ac:dyDescent="0.2">
      <c r="A23" s="257" t="s">
        <v>16</v>
      </c>
      <c r="B23" s="256">
        <f>SUM('Parking (PCN,Clamp,Remove'!B23+'Bus Lanes'!B22+'Moving Traffic'!B21)</f>
        <v>741</v>
      </c>
      <c r="C23" s="256">
        <f>SUM('Parking (PCN,Clamp,Remove'!C23+'Bus Lanes'!C22+'Moving Traffic'!C21)</f>
        <v>0</v>
      </c>
      <c r="D23" s="256">
        <f t="shared" si="0"/>
        <v>670</v>
      </c>
      <c r="E23" s="256">
        <f>SUM('Parking (PCN,Clamp,Remove'!E23+'Bus Lanes'!E22+'Moving Traffic'!E21)</f>
        <v>342</v>
      </c>
      <c r="F23" s="256">
        <f>SUM('Parking (PCN,Clamp,Remove'!F23+'Bus Lanes'!F22+'Moving Traffic'!F21)</f>
        <v>233</v>
      </c>
      <c r="G23" s="256">
        <f>SUM('Parking (PCN,Clamp,Remove'!G23+'Bus Lanes'!G22+'Moving Traffic'!G21)</f>
        <v>328</v>
      </c>
      <c r="H23" s="256">
        <f>'Parking (PCN,Clamp,Remove'!H23</f>
        <v>7</v>
      </c>
      <c r="I23" s="256">
        <f>SUM('Parking (PCN,Clamp,Remove'!I23+'Bus Lanes'!I22+'Moving Traffic'!I21)</f>
        <v>23</v>
      </c>
      <c r="J23" s="139">
        <f>SUM('Parking (PCN,Clamp,Remove'!J23+'Bus Lanes'!J22+'Moving Traffic'!J21)</f>
        <v>47</v>
      </c>
    </row>
    <row r="24" spans="1:20" s="253" customFormat="1" ht="12" x14ac:dyDescent="0.2">
      <c r="A24" s="257" t="s">
        <v>17</v>
      </c>
      <c r="B24" s="256">
        <f>SUM('Parking (PCN,Clamp,Remove'!B24+'Bus Lanes'!B23+'Moving Traffic'!B22)</f>
        <v>1105</v>
      </c>
      <c r="C24" s="256">
        <f>SUM('Parking (PCN,Clamp,Remove'!C24+'Bus Lanes'!C23+'Moving Traffic'!C22)</f>
        <v>20</v>
      </c>
      <c r="D24" s="256">
        <f t="shared" si="0"/>
        <v>1006</v>
      </c>
      <c r="E24" s="256">
        <f>SUM('Parking (PCN,Clamp,Remove'!E24+'Bus Lanes'!E23+'Moving Traffic'!E22)</f>
        <v>409</v>
      </c>
      <c r="F24" s="256">
        <f>SUM('Parking (PCN,Clamp,Remove'!F24+'Bus Lanes'!F23+'Moving Traffic'!F22)</f>
        <v>207</v>
      </c>
      <c r="G24" s="256">
        <f>SUM('Parking (PCN,Clamp,Remove'!G24+'Bus Lanes'!G23+'Moving Traffic'!G22)</f>
        <v>597</v>
      </c>
      <c r="H24" s="256">
        <f>'Parking (PCN,Clamp,Remove'!H24</f>
        <v>10</v>
      </c>
      <c r="I24" s="256">
        <f>SUM('Parking (PCN,Clamp,Remove'!I24+'Bus Lanes'!I23+'Moving Traffic'!I22)</f>
        <v>27</v>
      </c>
      <c r="J24" s="139">
        <f>SUM('Parking (PCN,Clamp,Remove'!J24+'Bus Lanes'!J23+'Moving Traffic'!J22)</f>
        <v>83</v>
      </c>
      <c r="P24" s="258"/>
    </row>
    <row r="25" spans="1:20" s="253" customFormat="1" ht="12" x14ac:dyDescent="0.2">
      <c r="A25" s="257" t="s">
        <v>18</v>
      </c>
      <c r="B25" s="256">
        <f>SUM('Parking (PCN,Clamp,Remove'!B25+'Bus Lanes'!B24+'Moving Traffic'!B23)</f>
        <v>1133</v>
      </c>
      <c r="C25" s="256">
        <f>SUM('Parking (PCN,Clamp,Remove'!C25+'Bus Lanes'!C24+'Moving Traffic'!C23)</f>
        <v>123</v>
      </c>
      <c r="D25" s="256">
        <f t="shared" si="0"/>
        <v>1016</v>
      </c>
      <c r="E25" s="256">
        <f>SUM('Parking (PCN,Clamp,Remove'!E25+'Bus Lanes'!E24+'Moving Traffic'!E23)</f>
        <v>575</v>
      </c>
      <c r="F25" s="256">
        <f>SUM('Parking (PCN,Clamp,Remove'!F25+'Bus Lanes'!F24+'Moving Traffic'!F23)</f>
        <v>295</v>
      </c>
      <c r="G25" s="256">
        <f>SUM('Parking (PCN,Clamp,Remove'!G25+'Bus Lanes'!G24+'Moving Traffic'!G23)</f>
        <v>441</v>
      </c>
      <c r="H25" s="256">
        <f>'Parking (PCN,Clamp,Remove'!H25</f>
        <v>14</v>
      </c>
      <c r="I25" s="256">
        <f>SUM('Parking (PCN,Clamp,Remove'!I25+'Bus Lanes'!I24+'Moving Traffic'!I23)</f>
        <v>17</v>
      </c>
      <c r="J25" s="139">
        <f>SUM('Parking (PCN,Clamp,Remove'!J25+'Bus Lanes'!J24+'Moving Traffic'!J23)</f>
        <v>52</v>
      </c>
    </row>
    <row r="26" spans="1:20" s="253" customFormat="1" ht="12" x14ac:dyDescent="0.2">
      <c r="A26" s="257" t="s">
        <v>19</v>
      </c>
      <c r="B26" s="256">
        <f>SUM('Parking (PCN,Clamp,Remove'!B26+'Bus Lanes'!B25+'Moving Traffic'!B24)</f>
        <v>427</v>
      </c>
      <c r="C26" s="256">
        <f>SUM('Parking (PCN,Clamp,Remove'!C26+'Bus Lanes'!C25+'Moving Traffic'!C24)</f>
        <v>46</v>
      </c>
      <c r="D26" s="256">
        <f t="shared" si="0"/>
        <v>413</v>
      </c>
      <c r="E26" s="256">
        <f>SUM('Parking (PCN,Clamp,Remove'!E26+'Bus Lanes'!E25+'Moving Traffic'!E24)</f>
        <v>144</v>
      </c>
      <c r="F26" s="256">
        <f>SUM('Parking (PCN,Clamp,Remove'!F26+'Bus Lanes'!F25+'Moving Traffic'!F24)</f>
        <v>47</v>
      </c>
      <c r="G26" s="256">
        <f>SUM('Parking (PCN,Clamp,Remove'!G26+'Bus Lanes'!G25+'Moving Traffic'!G24)</f>
        <v>269</v>
      </c>
      <c r="H26" s="256">
        <f>'Parking (PCN,Clamp,Remove'!H26</f>
        <v>18</v>
      </c>
      <c r="I26" s="256">
        <f>SUM('Parking (PCN,Clamp,Remove'!I26+'Bus Lanes'!I25+'Moving Traffic'!I24)</f>
        <v>4</v>
      </c>
      <c r="J26" s="139">
        <f>SUM('Parking (PCN,Clamp,Remove'!J26+'Bus Lanes'!J25+'Moving Traffic'!J24)</f>
        <v>46</v>
      </c>
    </row>
    <row r="27" spans="1:20" s="253" customFormat="1" ht="12" x14ac:dyDescent="0.2">
      <c r="A27" s="257" t="s">
        <v>20</v>
      </c>
      <c r="B27" s="256">
        <f>SUM('Parking (PCN,Clamp,Remove'!B27+'Bus Lanes'!B26+'Moving Traffic'!B25)</f>
        <v>660</v>
      </c>
      <c r="C27" s="256">
        <f>SUM('Parking (PCN,Clamp,Remove'!C27+'Bus Lanes'!C26+'Moving Traffic'!C25)</f>
        <v>56</v>
      </c>
      <c r="D27" s="256">
        <f t="shared" si="0"/>
        <v>665</v>
      </c>
      <c r="E27" s="256">
        <f>SUM('Parking (PCN,Clamp,Remove'!E27+'Bus Lanes'!E26+'Moving Traffic'!E25)</f>
        <v>224</v>
      </c>
      <c r="F27" s="256">
        <f>SUM('Parking (PCN,Clamp,Remove'!F27+'Bus Lanes'!F26+'Moving Traffic'!F25)</f>
        <v>114</v>
      </c>
      <c r="G27" s="256">
        <f>SUM('Parking (PCN,Clamp,Remove'!G27+'Bus Lanes'!G26+'Moving Traffic'!G25)</f>
        <v>441</v>
      </c>
      <c r="H27" s="256">
        <f>'Parking (PCN,Clamp,Remove'!H27</f>
        <v>15</v>
      </c>
      <c r="I27" s="256">
        <f>SUM('Parking (PCN,Clamp,Remove'!I27+'Bus Lanes'!I26+'Moving Traffic'!I25)</f>
        <v>16</v>
      </c>
      <c r="J27" s="139">
        <f>SUM('Parking (PCN,Clamp,Remove'!J27+'Bus Lanes'!J26+'Moving Traffic'!J25)</f>
        <v>48</v>
      </c>
      <c r="N27" s="258"/>
    </row>
    <row r="28" spans="1:20" s="253" customFormat="1" ht="12" x14ac:dyDescent="0.2">
      <c r="A28" s="257" t="s">
        <v>21</v>
      </c>
      <c r="B28" s="256">
        <f>SUM('Parking (PCN,Clamp,Remove'!B28+'Bus Lanes'!B27+'Moving Traffic'!B26)</f>
        <v>639</v>
      </c>
      <c r="C28" s="256">
        <f>SUM('Parking (PCN,Clamp,Remove'!C28+'Bus Lanes'!C27+'Moving Traffic'!C26)</f>
        <v>147</v>
      </c>
      <c r="D28" s="256">
        <f t="shared" si="0"/>
        <v>606</v>
      </c>
      <c r="E28" s="256">
        <f>SUM('Parking (PCN,Clamp,Remove'!E28+'Bus Lanes'!E27+'Moving Traffic'!E26)</f>
        <v>166</v>
      </c>
      <c r="F28" s="256">
        <f>SUM('Parking (PCN,Clamp,Remove'!F28+'Bus Lanes'!F27+'Moving Traffic'!F26)</f>
        <v>113</v>
      </c>
      <c r="G28" s="256">
        <f>SUM('Parking (PCN,Clamp,Remove'!G28+'Bus Lanes'!G27+'Moving Traffic'!G26)</f>
        <v>440</v>
      </c>
      <c r="H28" s="256">
        <f>'Parking (PCN,Clamp,Remove'!H28</f>
        <v>5</v>
      </c>
      <c r="I28" s="256">
        <f>SUM('Parking (PCN,Clamp,Remove'!I28+'Bus Lanes'!I27+'Moving Traffic'!I26)</f>
        <v>9</v>
      </c>
      <c r="J28" s="139">
        <f>SUM('Parking (PCN,Clamp,Remove'!J28+'Bus Lanes'!J27+'Moving Traffic'!J26)</f>
        <v>96</v>
      </c>
    </row>
    <row r="29" spans="1:20" s="253" customFormat="1" ht="12" x14ac:dyDescent="0.25">
      <c r="A29" s="257" t="s">
        <v>22</v>
      </c>
      <c r="B29" s="256">
        <v>723</v>
      </c>
      <c r="C29" s="256">
        <v>189</v>
      </c>
      <c r="D29" s="259">
        <v>673</v>
      </c>
      <c r="E29" s="260">
        <v>350</v>
      </c>
      <c r="F29" s="260">
        <v>139</v>
      </c>
      <c r="G29" s="259">
        <v>323</v>
      </c>
      <c r="H29" s="260">
        <f>'Parking (PCN,Clamp,Remove'!H29</f>
        <v>12</v>
      </c>
      <c r="I29" s="256">
        <v>16</v>
      </c>
      <c r="J29" s="139">
        <v>101</v>
      </c>
      <c r="N29" s="261"/>
    </row>
    <row r="30" spans="1:20" s="253" customFormat="1" ht="12" x14ac:dyDescent="0.2">
      <c r="A30" s="257" t="s">
        <v>23</v>
      </c>
      <c r="B30" s="256">
        <f>SUM('Parking (PCN,Clamp,Remove'!B30+'Bus Lanes'!B28+'Moving Traffic'!B27)</f>
        <v>719</v>
      </c>
      <c r="C30" s="256">
        <f>SUM('Parking (PCN,Clamp,Remove'!C30+'Bus Lanes'!C28+'Moving Traffic'!C27)</f>
        <v>0</v>
      </c>
      <c r="D30" s="260">
        <f t="shared" si="0"/>
        <v>829</v>
      </c>
      <c r="E30" s="260">
        <f>SUM('Parking (PCN,Clamp,Remove'!E30+'Bus Lanes'!E28+'Moving Traffic'!E27)</f>
        <v>427</v>
      </c>
      <c r="F30" s="260">
        <f>SUM('Parking (PCN,Clamp,Remove'!F30+'Bus Lanes'!F28+'Moving Traffic'!F27)</f>
        <v>117</v>
      </c>
      <c r="G30" s="260">
        <f>SUM('Parking (PCN,Clamp,Remove'!G30+'Bus Lanes'!G28+'Moving Traffic'!G27)</f>
        <v>402</v>
      </c>
      <c r="H30" s="260">
        <f>'Parking (PCN,Clamp,Remove'!H30</f>
        <v>6</v>
      </c>
      <c r="I30" s="256">
        <f>SUM('Parking (PCN,Clamp,Remove'!I30+'Bus Lanes'!I28+'Moving Traffic'!I27)</f>
        <v>16</v>
      </c>
      <c r="J30" s="139">
        <f>SUM('Parking (PCN,Clamp,Remove'!J30+'Bus Lanes'!J28+'Moving Traffic'!J27)</f>
        <v>42</v>
      </c>
      <c r="N30" s="261"/>
    </row>
    <row r="31" spans="1:20" s="253" customFormat="1" ht="12" x14ac:dyDescent="0.2">
      <c r="A31" s="257" t="s">
        <v>24</v>
      </c>
      <c r="B31" s="256">
        <f>SUM('Parking (PCN,Clamp,Remove'!B31+'Bus Lanes'!B29+'Moving Traffic'!B28)</f>
        <v>1803</v>
      </c>
      <c r="C31" s="256">
        <f>SUM('Parking (PCN,Clamp,Remove'!C31+'Bus Lanes'!C29+'Moving Traffic'!C28)</f>
        <v>164</v>
      </c>
      <c r="D31" s="260">
        <f t="shared" si="0"/>
        <v>1659</v>
      </c>
      <c r="E31" s="260">
        <f>SUM('Parking (PCN,Clamp,Remove'!E31+'Bus Lanes'!E29+'Moving Traffic'!E28)</f>
        <v>867</v>
      </c>
      <c r="F31" s="260">
        <f>SUM('Parking (PCN,Clamp,Remove'!F31+'Bus Lanes'!F29+'Moving Traffic'!F28)</f>
        <v>421</v>
      </c>
      <c r="G31" s="260">
        <f>SUM('Parking (PCN,Clamp,Remove'!G31+'Bus Lanes'!G29+'Moving Traffic'!G28)</f>
        <v>792</v>
      </c>
      <c r="H31" s="260">
        <f>'Parking (PCN,Clamp,Remove'!H31</f>
        <v>19</v>
      </c>
      <c r="I31" s="256">
        <f>SUM('Parking (PCN,Clamp,Remove'!I31+'Bus Lanes'!I29+'Moving Traffic'!I28)</f>
        <v>27</v>
      </c>
      <c r="J31" s="139">
        <f>SUM('Parking (PCN,Clamp,Remove'!J31+'Bus Lanes'!J29+'Moving Traffic'!J28)</f>
        <v>224</v>
      </c>
    </row>
    <row r="32" spans="1:20" s="253" customFormat="1" ht="12" x14ac:dyDescent="0.2">
      <c r="A32" s="257" t="s">
        <v>25</v>
      </c>
      <c r="B32" s="256">
        <f>SUM('Parking (PCN,Clamp,Remove'!B32+'Bus Lanes'!B30+'Moving Traffic'!B29)</f>
        <v>575</v>
      </c>
      <c r="C32" s="256">
        <f>SUM('Parking (PCN,Clamp,Remove'!C32+'Bus Lanes'!C30+'Moving Traffic'!C29)</f>
        <v>102</v>
      </c>
      <c r="D32" s="256">
        <f t="shared" si="0"/>
        <v>566</v>
      </c>
      <c r="E32" s="256">
        <f>SUM('Parking (PCN,Clamp,Remove'!E32+'Bus Lanes'!E30+'Moving Traffic'!E29)</f>
        <v>168</v>
      </c>
      <c r="F32" s="256">
        <f>SUM('Parking (PCN,Clamp,Remove'!F32+'Bus Lanes'!F30+'Moving Traffic'!F29)</f>
        <v>42</v>
      </c>
      <c r="G32" s="256">
        <f>SUM('Parking (PCN,Clamp,Remove'!G32+'Bus Lanes'!G30+'Moving Traffic'!G29)</f>
        <v>398</v>
      </c>
      <c r="H32" s="256">
        <f>'Parking (PCN,Clamp,Remove'!H32</f>
        <v>21</v>
      </c>
      <c r="I32" s="256">
        <f>SUM('Parking (PCN,Clamp,Remove'!I32+'Bus Lanes'!I30+'Moving Traffic'!I29)</f>
        <v>8</v>
      </c>
      <c r="J32" s="139">
        <f>SUM('Parking (PCN,Clamp,Remove'!J32+'Bus Lanes'!J30+'Moving Traffic'!J29)</f>
        <v>54</v>
      </c>
    </row>
    <row r="33" spans="1:13" s="253" customFormat="1" ht="12" x14ac:dyDescent="0.2">
      <c r="A33" s="257" t="s">
        <v>38</v>
      </c>
      <c r="B33" s="256">
        <f>'Lorry Control'!B11</f>
        <v>130</v>
      </c>
      <c r="C33" s="256">
        <f>'Lorry Control'!C11</f>
        <v>0</v>
      </c>
      <c r="D33" s="256">
        <f>'Lorry Control'!D11</f>
        <v>110</v>
      </c>
      <c r="E33" s="256">
        <f>'Lorry Control'!E11</f>
        <v>61</v>
      </c>
      <c r="F33" s="256">
        <f>'Lorry Control'!F11</f>
        <v>31</v>
      </c>
      <c r="G33" s="256">
        <f>'Lorry Control'!G11</f>
        <v>49</v>
      </c>
      <c r="H33" s="256">
        <f>'Lorry Control'!H11</f>
        <v>0</v>
      </c>
      <c r="I33" s="256">
        <f>'Lorry Control'!I11</f>
        <v>2</v>
      </c>
      <c r="J33" s="262">
        <f>'Lorry Control'!J11</f>
        <v>4</v>
      </c>
      <c r="K33" s="263"/>
    </row>
    <row r="34" spans="1:13" s="253" customFormat="1" ht="12" x14ac:dyDescent="0.2">
      <c r="A34" s="257" t="s">
        <v>26</v>
      </c>
      <c r="B34" s="256">
        <f>SUM('Parking (PCN,Clamp,Remove'!B34+'Bus Lanes'!B31+'Moving Traffic'!B30)</f>
        <v>1018</v>
      </c>
      <c r="C34" s="256">
        <f>SUM('Parking (PCN,Clamp,Remove'!C34+'Bus Lanes'!C31+'Moving Traffic'!C30)</f>
        <v>77</v>
      </c>
      <c r="D34" s="256">
        <f t="shared" si="0"/>
        <v>1042</v>
      </c>
      <c r="E34" s="256">
        <f>SUM('Parking (PCN,Clamp,Remove'!E34+'Bus Lanes'!E31+'Moving Traffic'!E30)</f>
        <v>372</v>
      </c>
      <c r="F34" s="256">
        <f>SUM('Parking (PCN,Clamp,Remove'!F34+'Bus Lanes'!F31+'Moving Traffic'!F30)</f>
        <v>111</v>
      </c>
      <c r="G34" s="256">
        <f>SUM('Parking (PCN,Clamp,Remove'!G34+'Bus Lanes'!G31+'Moving Traffic'!G30)</f>
        <v>670</v>
      </c>
      <c r="H34" s="256">
        <f>'Parking (PCN,Clamp,Remove'!H34</f>
        <v>23</v>
      </c>
      <c r="I34" s="256">
        <f>SUM('Parking (PCN,Clamp,Remove'!I34+'Bus Lanes'!I31+'Moving Traffic'!I30)</f>
        <v>24</v>
      </c>
      <c r="J34" s="139">
        <f>SUM('Parking (PCN,Clamp,Remove'!J34+'Bus Lanes'!J31+'Moving Traffic'!J30)</f>
        <v>55</v>
      </c>
    </row>
    <row r="35" spans="1:13" s="253" customFormat="1" ht="12" x14ac:dyDescent="0.2">
      <c r="A35" s="257" t="s">
        <v>27</v>
      </c>
      <c r="B35" s="256">
        <f>SUM('Parking (PCN,Clamp,Remove'!B35+'Bus Lanes'!B32+'Moving Traffic'!B31)</f>
        <v>1905</v>
      </c>
      <c r="C35" s="256">
        <f>SUM('Parking (PCN,Clamp,Remove'!C35+'Bus Lanes'!C32+'Moving Traffic'!C31)</f>
        <v>170</v>
      </c>
      <c r="D35" s="256">
        <f t="shared" si="0"/>
        <v>1764</v>
      </c>
      <c r="E35" s="256">
        <f>SUM('Parking (PCN,Clamp,Remove'!E35+'Bus Lanes'!E32+'Moving Traffic'!E31)</f>
        <v>883</v>
      </c>
      <c r="F35" s="256">
        <f>SUM('Parking (PCN,Clamp,Remove'!F35+'Bus Lanes'!F32+'Moving Traffic'!F31)</f>
        <v>327</v>
      </c>
      <c r="G35" s="256">
        <f>SUM('Parking (PCN,Clamp,Remove'!G35+'Bus Lanes'!G32+'Moving Traffic'!G31)</f>
        <v>881</v>
      </c>
      <c r="H35" s="256">
        <f>'Parking (PCN,Clamp,Remove'!H35</f>
        <v>29</v>
      </c>
      <c r="I35" s="256">
        <f>SUM('Parking (PCN,Clamp,Remove'!I35+'Bus Lanes'!I32+'Moving Traffic'!I31)</f>
        <v>12</v>
      </c>
      <c r="J35" s="139">
        <f>SUM('Parking (PCN,Clamp,Remove'!J35+'Bus Lanes'!J32+'Moving Traffic'!J31)</f>
        <v>135</v>
      </c>
    </row>
    <row r="36" spans="1:13" s="253" customFormat="1" ht="12" x14ac:dyDescent="0.2">
      <c r="A36" s="257" t="s">
        <v>28</v>
      </c>
      <c r="B36" s="256">
        <v>1700</v>
      </c>
      <c r="C36" s="256">
        <v>129</v>
      </c>
      <c r="D36" s="256">
        <v>1675</v>
      </c>
      <c r="E36" s="256">
        <v>1097</v>
      </c>
      <c r="F36" s="256">
        <v>648</v>
      </c>
      <c r="G36" s="256">
        <v>578</v>
      </c>
      <c r="H36" s="256">
        <f>'Parking (PCN,Clamp,Remove'!H36</f>
        <v>7</v>
      </c>
      <c r="I36" s="256">
        <v>22</v>
      </c>
      <c r="J36" s="139">
        <v>151</v>
      </c>
    </row>
    <row r="37" spans="1:13" s="253" customFormat="1" ht="12" x14ac:dyDescent="0.2">
      <c r="A37" s="257" t="s">
        <v>29</v>
      </c>
      <c r="B37" s="256">
        <f>SUM('Parking (PCN,Clamp,Remove'!B37+'Bus Lanes'!B33+'Moving Traffic'!B33)</f>
        <v>377</v>
      </c>
      <c r="C37" s="256">
        <f>SUM('Parking (PCN,Clamp,Remove'!C37+'Bus Lanes'!C33+'Moving Traffic'!C33)</f>
        <v>32</v>
      </c>
      <c r="D37" s="256">
        <f t="shared" si="0"/>
        <v>405</v>
      </c>
      <c r="E37" s="256">
        <f>SUM('Parking (PCN,Clamp,Remove'!E37+'Bus Lanes'!E33+'Moving Traffic'!E33)</f>
        <v>153</v>
      </c>
      <c r="F37" s="256">
        <f>SUM('Parking (PCN,Clamp,Remove'!F37+'Bus Lanes'!F33+'Moving Traffic'!F33)</f>
        <v>38</v>
      </c>
      <c r="G37" s="256">
        <f>SUM('Parking (PCN,Clamp,Remove'!G37+'Bus Lanes'!G33+'Moving Traffic'!G33)</f>
        <v>252</v>
      </c>
      <c r="H37" s="256">
        <f>'Parking (PCN,Clamp,Remove'!H37</f>
        <v>4</v>
      </c>
      <c r="I37" s="256">
        <f>SUM('Parking (PCN,Clamp,Remove'!I37+'Bus Lanes'!I33+'Moving Traffic'!I33)</f>
        <v>7</v>
      </c>
      <c r="J37" s="139">
        <f>SUM('Parking (PCN,Clamp,Remove'!J37+'Bus Lanes'!J33+'Moving Traffic'!J33)</f>
        <v>21</v>
      </c>
    </row>
    <row r="38" spans="1:13" s="253" customFormat="1" ht="12" x14ac:dyDescent="0.2">
      <c r="A38" s="257" t="s">
        <v>30</v>
      </c>
      <c r="B38" s="256">
        <f>SUM('Parking (PCN,Clamp,Remove'!B38+'Bus Lanes'!B34+'Moving Traffic'!B34)</f>
        <v>592</v>
      </c>
      <c r="C38" s="256">
        <f>SUM('Parking (PCN,Clamp,Remove'!C38+'Bus Lanes'!C34+'Moving Traffic'!C34)</f>
        <v>8</v>
      </c>
      <c r="D38" s="256">
        <f t="shared" si="0"/>
        <v>563</v>
      </c>
      <c r="E38" s="256">
        <f>SUM('Parking (PCN,Clamp,Remove'!E38+'Bus Lanes'!E34+'Moving Traffic'!E34)</f>
        <v>171</v>
      </c>
      <c r="F38" s="256">
        <f>SUM('Parking (PCN,Clamp,Remove'!F38+'Bus Lanes'!F34+'Moving Traffic'!F34)</f>
        <v>54</v>
      </c>
      <c r="G38" s="256">
        <f>SUM('Parking (PCN,Clamp,Remove'!G38+'Bus Lanes'!G34+'Moving Traffic'!G34)</f>
        <v>392</v>
      </c>
      <c r="H38" s="256">
        <f>'Parking (PCN,Clamp,Remove'!H38</f>
        <v>7</v>
      </c>
      <c r="I38" s="256">
        <f>SUM('Parking (PCN,Clamp,Remove'!I38+'Bus Lanes'!I34+'Moving Traffic'!I34)</f>
        <v>69</v>
      </c>
      <c r="J38" s="139">
        <f>SUM('Parking (PCN,Clamp,Remove'!J38+'Bus Lanes'!J34+'Moving Traffic'!J34)</f>
        <v>48</v>
      </c>
    </row>
    <row r="39" spans="1:13" s="253" customFormat="1" ht="12" x14ac:dyDescent="0.2">
      <c r="A39" s="257" t="s">
        <v>31</v>
      </c>
      <c r="B39" s="256">
        <f>SUM('Parking (PCN,Clamp,Remove'!B39+'Bus Lanes'!B35+'Moving Traffic'!B35)</f>
        <v>118</v>
      </c>
      <c r="C39" s="256">
        <f>SUM('Parking (PCN,Clamp,Remove'!C39+'Bus Lanes'!C35+'Moving Traffic'!C35)</f>
        <v>9</v>
      </c>
      <c r="D39" s="256">
        <f t="shared" si="0"/>
        <v>120</v>
      </c>
      <c r="E39" s="256">
        <f>SUM('Parking (PCN,Clamp,Remove'!E39+'Bus Lanes'!E35+'Moving Traffic'!E35)</f>
        <v>33</v>
      </c>
      <c r="F39" s="256">
        <f>SUM('Parking (PCN,Clamp,Remove'!F39+'Bus Lanes'!F35+'Moving Traffic'!F35)</f>
        <v>16</v>
      </c>
      <c r="G39" s="256">
        <f>SUM('Parking (PCN,Clamp,Remove'!G39+'Bus Lanes'!G35+'Moving Traffic'!G35)</f>
        <v>87</v>
      </c>
      <c r="H39" s="256">
        <f>'Parking (PCN,Clamp,Remove'!H39</f>
        <v>5</v>
      </c>
      <c r="I39" s="256">
        <f>SUM('Parking (PCN,Clamp,Remove'!I39+'Bus Lanes'!I35+'Moving Traffic'!I35)</f>
        <v>1</v>
      </c>
      <c r="J39" s="139">
        <f>SUM('Parking (PCN,Clamp,Remove'!J39+'Bus Lanes'!J35+'Moving Traffic'!J35)</f>
        <v>2</v>
      </c>
    </row>
    <row r="40" spans="1:13" s="253" customFormat="1" ht="12" x14ac:dyDescent="0.2">
      <c r="A40" s="257" t="s">
        <v>32</v>
      </c>
      <c r="B40" s="256">
        <f>SUM('Parking (PCN,Clamp,Remove'!B40+'Bus Lanes'!B36+'Moving Traffic'!B36)</f>
        <v>1403</v>
      </c>
      <c r="C40" s="256">
        <f>SUM('Parking (PCN,Clamp,Remove'!C40+'Bus Lanes'!C36+'Moving Traffic'!C36)</f>
        <v>281</v>
      </c>
      <c r="D40" s="256">
        <f t="shared" si="0"/>
        <v>1144</v>
      </c>
      <c r="E40" s="256">
        <f>SUM('Parking (PCN,Clamp,Remove'!E40+'Bus Lanes'!E36+'Moving Traffic'!E36)</f>
        <v>584</v>
      </c>
      <c r="F40" s="256">
        <f>SUM('Parking (PCN,Clamp,Remove'!F40+'Bus Lanes'!F36+'Moving Traffic'!F36)</f>
        <v>203</v>
      </c>
      <c r="G40" s="256">
        <f>SUM('Parking (PCN,Clamp,Remove'!G40+'Bus Lanes'!G36+'Moving Traffic'!G36)</f>
        <v>560</v>
      </c>
      <c r="H40" s="256">
        <f>'Parking (PCN,Clamp,Remove'!H40</f>
        <v>12</v>
      </c>
      <c r="I40" s="256">
        <f>SUM('Parking (PCN,Clamp,Remove'!I40+'Bus Lanes'!I36+'Moving Traffic'!I36)</f>
        <v>14</v>
      </c>
      <c r="J40" s="139">
        <f>SUM('Parking (PCN,Clamp,Remove'!J40+'Bus Lanes'!J36+'Moving Traffic'!J36)</f>
        <v>161</v>
      </c>
    </row>
    <row r="41" spans="1:13" s="253" customFormat="1" ht="12" x14ac:dyDescent="0.2">
      <c r="A41" s="257" t="s">
        <v>33</v>
      </c>
      <c r="B41" s="256">
        <f>SUM('Parking (PCN,Clamp,Remove'!B41+'Bus Lanes'!B37+'Moving Traffic'!B37)</f>
        <v>7220</v>
      </c>
      <c r="C41" s="256">
        <f>SUM('Parking (PCN,Clamp,Remove'!C41+'Bus Lanes'!C37+'Moving Traffic'!C37)</f>
        <v>1535</v>
      </c>
      <c r="D41" s="256">
        <f t="shared" si="0"/>
        <v>6344</v>
      </c>
      <c r="E41" s="256">
        <f>SUM('Parking (PCN,Clamp,Remove'!E41+'Bus Lanes'!E37+'Moving Traffic'!E37)</f>
        <v>3505</v>
      </c>
      <c r="F41" s="256">
        <f>SUM('Parking (PCN,Clamp,Remove'!F41+'Bus Lanes'!F37+'Moving Traffic'!F37)</f>
        <v>2377</v>
      </c>
      <c r="G41" s="256">
        <f>SUM('Parking (PCN,Clamp,Remove'!G41+'Bus Lanes'!G37+'Moving Traffic'!G37)</f>
        <v>2839</v>
      </c>
      <c r="H41" s="256">
        <f>'Parking (PCN,Clamp,Remove'!H41</f>
        <v>32</v>
      </c>
      <c r="I41" s="256">
        <f>SUM('Parking (PCN,Clamp,Remove'!I41+'Bus Lanes'!I37+'Moving Traffic'!I37)</f>
        <v>101</v>
      </c>
      <c r="J41" s="139">
        <f>SUM('Parking (PCN,Clamp,Remove'!J41+'Bus Lanes'!J37+'Moving Traffic'!J37)</f>
        <v>727</v>
      </c>
    </row>
    <row r="42" spans="1:13" s="253" customFormat="1" ht="12" x14ac:dyDescent="0.2">
      <c r="A42" s="257" t="s">
        <v>34</v>
      </c>
      <c r="B42" s="256">
        <f>SUM('Parking (PCN,Clamp,Remove'!B42+'Bus Lanes'!B38+'Moving Traffic'!B38)</f>
        <v>959</v>
      </c>
      <c r="C42" s="256">
        <f>SUM('Parking (PCN,Clamp,Remove'!C42+'Bus Lanes'!C38+'Moving Traffic'!C38)</f>
        <v>112</v>
      </c>
      <c r="D42" s="256">
        <f t="shared" si="0"/>
        <v>899</v>
      </c>
      <c r="E42" s="256">
        <f>SUM('Parking (PCN,Clamp,Remove'!E42+'Bus Lanes'!E38+'Moving Traffic'!E38)</f>
        <v>382</v>
      </c>
      <c r="F42" s="256">
        <f>SUM('Parking (PCN,Clamp,Remove'!F42+'Bus Lanes'!F38+'Moving Traffic'!F38)</f>
        <v>184</v>
      </c>
      <c r="G42" s="256">
        <f>SUM('Parking (PCN,Clamp,Remove'!G42+'Bus Lanes'!G38+'Moving Traffic'!G38)</f>
        <v>517</v>
      </c>
      <c r="H42" s="256">
        <f>'Parking (PCN,Clamp,Remove'!H42</f>
        <v>15</v>
      </c>
      <c r="I42" s="256">
        <f>SUM('Parking (PCN,Clamp,Remove'!I42+'Bus Lanes'!I38+'Moving Traffic'!I38)</f>
        <v>6</v>
      </c>
      <c r="J42" s="139">
        <f>SUM('Parking (PCN,Clamp,Remove'!J42+'Bus Lanes'!J38+'Moving Traffic'!J38)</f>
        <v>105</v>
      </c>
      <c r="M42" s="258"/>
    </row>
    <row r="43" spans="1:13" s="253" customFormat="1" ht="12" x14ac:dyDescent="0.2">
      <c r="A43" s="257" t="s">
        <v>35</v>
      </c>
      <c r="B43" s="256">
        <f>SUM('Parking (PCN,Clamp,Remove'!B43+'Bus Lanes'!B39+'Moving Traffic'!B39)</f>
        <v>654</v>
      </c>
      <c r="C43" s="256">
        <f>SUM('Parking (PCN,Clamp,Remove'!C43+'Bus Lanes'!C39+'Moving Traffic'!C39)</f>
        <v>72</v>
      </c>
      <c r="D43" s="256">
        <f t="shared" si="0"/>
        <v>569</v>
      </c>
      <c r="E43" s="256">
        <f>SUM('Parking (PCN,Clamp,Remove'!E43+'Bus Lanes'!E39+'Moving Traffic'!E39)</f>
        <v>228</v>
      </c>
      <c r="F43" s="256">
        <f>SUM('Parking (PCN,Clamp,Remove'!F43+'Bus Lanes'!F39+'Moving Traffic'!F39)</f>
        <v>126</v>
      </c>
      <c r="G43" s="256">
        <f>SUM('Parking (PCN,Clamp,Remove'!G43+'Bus Lanes'!G39+'Moving Traffic'!G39)</f>
        <v>341</v>
      </c>
      <c r="H43" s="256">
        <f>'Parking (PCN,Clamp,Remove'!H43</f>
        <v>17</v>
      </c>
      <c r="I43" s="256">
        <f>SUM('Parking (PCN,Clamp,Remove'!I43+'Bus Lanes'!I39+'Moving Traffic'!I39)</f>
        <v>9</v>
      </c>
      <c r="J43" s="139">
        <f>SUM('Parking (PCN,Clamp,Remove'!J43+'Bus Lanes'!J39+'Moving Traffic'!J39)</f>
        <v>67</v>
      </c>
    </row>
    <row r="44" spans="1:13" s="253" customFormat="1" ht="12" x14ac:dyDescent="0.2">
      <c r="A44" s="264" t="s">
        <v>36</v>
      </c>
      <c r="B44" s="265">
        <f>SUM('Parking (PCN,Clamp,Remove'!B44+'Bus Lanes'!B40+'Moving Traffic'!B40)</f>
        <v>1293</v>
      </c>
      <c r="C44" s="265">
        <f>SUM('Parking (PCN,Clamp,Remove'!C44+'Bus Lanes'!C40+'Moving Traffic'!C40)</f>
        <v>579</v>
      </c>
      <c r="D44" s="265">
        <f t="shared" si="0"/>
        <v>1349</v>
      </c>
      <c r="E44" s="265">
        <f>SUM('Parking (PCN,Clamp,Remove'!E44+'Bus Lanes'!E40+'Moving Traffic'!E40)</f>
        <v>635</v>
      </c>
      <c r="F44" s="265">
        <f>SUM('Parking (PCN,Clamp,Remove'!F44+'Bus Lanes'!F40+'Moving Traffic'!F40)</f>
        <v>408</v>
      </c>
      <c r="G44" s="265">
        <f>SUM('Parking (PCN,Clamp,Remove'!G44+'Bus Lanes'!G40+'Moving Traffic'!G40)</f>
        <v>714</v>
      </c>
      <c r="H44" s="265">
        <f>'Parking (PCN,Clamp,Remove'!H44</f>
        <v>11</v>
      </c>
      <c r="I44" s="265">
        <f>SUM('Parking (PCN,Clamp,Remove'!I44+'Bus Lanes'!I40+'Moving Traffic'!I40)</f>
        <v>17</v>
      </c>
      <c r="J44" s="168">
        <f>SUM('Parking (PCN,Clamp,Remove'!J44+'Bus Lanes'!J40+'Moving Traffic'!J40)</f>
        <v>233</v>
      </c>
    </row>
    <row r="45" spans="1:13" s="253" customFormat="1" ht="12" x14ac:dyDescent="0.2">
      <c r="A45" s="266" t="s">
        <v>37</v>
      </c>
      <c r="B45" s="267">
        <f>SUM(B10:B44)</f>
        <v>38087</v>
      </c>
      <c r="C45" s="267">
        <f>SUM(C10:C44)</f>
        <v>5811</v>
      </c>
      <c r="D45" s="291">
        <f>SUM(D10:D44)</f>
        <v>36211</v>
      </c>
      <c r="E45" s="268">
        <f>SUM(E10:E44)</f>
        <v>17577</v>
      </c>
      <c r="F45" s="268">
        <f>SUM(F10:F44)</f>
        <v>9396</v>
      </c>
      <c r="G45" s="291">
        <f>SUM(G10:G44)</f>
        <v>18634</v>
      </c>
      <c r="H45" s="267">
        <f>SUM(H10:H44)</f>
        <v>443</v>
      </c>
      <c r="I45" s="267">
        <f>SUM(I10:I44)</f>
        <v>615</v>
      </c>
      <c r="J45" s="269">
        <f>SUM(J10:J44)</f>
        <v>3873</v>
      </c>
    </row>
    <row r="46" spans="1:13" s="253" customFormat="1" ht="12" x14ac:dyDescent="0.2">
      <c r="A46" s="270"/>
      <c r="B46" s="271"/>
      <c r="C46" s="271"/>
      <c r="D46" s="271"/>
      <c r="E46" s="271"/>
      <c r="F46" s="271"/>
      <c r="G46" s="271"/>
      <c r="H46" s="271"/>
      <c r="I46" s="271"/>
      <c r="J46" s="271"/>
    </row>
    <row r="47" spans="1:13" s="253" customFormat="1" x14ac:dyDescent="0.2"/>
    <row r="48" spans="1:13" s="253" customFormat="1" x14ac:dyDescent="0.2"/>
    <row r="49" spans="1:32" s="253" customFormat="1" x14ac:dyDescent="0.2"/>
    <row r="50" spans="1:32" s="253" customFormat="1" x14ac:dyDescent="0.2"/>
    <row r="51" spans="1:32" ht="12" x14ac:dyDescent="0.2">
      <c r="A51" s="254"/>
    </row>
    <row r="52" spans="1:32" s="160" customFormat="1" ht="36" x14ac:dyDescent="0.25">
      <c r="A52" s="217" t="s">
        <v>41</v>
      </c>
      <c r="B52" s="290" t="s">
        <v>91</v>
      </c>
      <c r="C52" s="290" t="s">
        <v>92</v>
      </c>
      <c r="D52" s="290" t="s">
        <v>93</v>
      </c>
      <c r="E52" s="290" t="s">
        <v>94</v>
      </c>
      <c r="F52" s="290" t="s">
        <v>95</v>
      </c>
      <c r="G52" s="290" t="s">
        <v>99</v>
      </c>
      <c r="H52" s="290" t="s">
        <v>65</v>
      </c>
      <c r="I52" s="290" t="s">
        <v>66</v>
      </c>
      <c r="J52" s="290" t="s">
        <v>67</v>
      </c>
      <c r="K52" s="290" t="s">
        <v>68</v>
      </c>
      <c r="L52" s="290" t="s">
        <v>50</v>
      </c>
      <c r="M52" s="290" t="s">
        <v>69</v>
      </c>
      <c r="R52" s="175"/>
      <c r="S52" s="175"/>
      <c r="T52" s="175"/>
      <c r="U52" s="175"/>
      <c r="V52" s="175"/>
      <c r="W52" s="175"/>
      <c r="X52" s="175"/>
      <c r="Y52" s="175"/>
      <c r="Z52" s="175"/>
      <c r="AC52" s="228"/>
      <c r="AD52" s="228"/>
      <c r="AE52" s="228"/>
      <c r="AF52" s="228"/>
    </row>
    <row r="53" spans="1:32" s="253" customFormat="1" ht="12" x14ac:dyDescent="0.25">
      <c r="A53" s="177" t="s">
        <v>3</v>
      </c>
      <c r="B53" s="272">
        <f>'Parking (PCN,Clamp,Remove'!B50+'Bus Lanes'!B46+'Moving Traffic'!B46</f>
        <v>3</v>
      </c>
      <c r="C53" s="272">
        <f>'Parking (PCN,Clamp,Remove'!C50+'Bus Lanes'!C46+'Moving Traffic'!C46</f>
        <v>1</v>
      </c>
      <c r="D53" s="272">
        <f>'Parking (PCN,Clamp,Remove'!D50+'Bus Lanes'!D46+'Moving Traffic'!D46</f>
        <v>0</v>
      </c>
      <c r="E53" s="272">
        <f>'Parking (PCN,Clamp,Remove'!E50+'Bus Lanes'!E46+'Moving Traffic'!E46</f>
        <v>2</v>
      </c>
      <c r="F53" s="273">
        <f>'Parking (PCN,Clamp,Remove'!F50+'Bus Lanes'!F46+'Moving Traffic'!F46</f>
        <v>172</v>
      </c>
      <c r="G53" s="272">
        <f>'Parking (PCN,Clamp,Remove'!G50+'Bus Lanes'!G46+'Moving Traffic'!G46</f>
        <v>1</v>
      </c>
      <c r="H53" s="272">
        <f>'Parking (PCN,Clamp,Remove'!H50+'Bus Lanes'!H46+'Moving Traffic'!H46</f>
        <v>0</v>
      </c>
      <c r="I53" s="272">
        <f>'Parking (PCN,Clamp,Remove'!I50+'Bus Lanes'!I46+'Moving Traffic'!I46</f>
        <v>0</v>
      </c>
      <c r="J53" s="272">
        <f>'Parking (PCN,Clamp,Remove'!J50+'Bus Lanes'!J46+'Moving Traffic'!J46</f>
        <v>0</v>
      </c>
      <c r="K53" s="272">
        <f>'Parking (PCN,Clamp,Remove'!K50+'Bus Lanes'!K46+'Moving Traffic'!K46</f>
        <v>0</v>
      </c>
      <c r="L53" s="273">
        <f>'Parking (PCN,Clamp,Remove'!L50+'Bus Lanes'!L46+'Moving Traffic'!L46</f>
        <v>0</v>
      </c>
      <c r="M53" s="274">
        <f>'Parking (PCN,Clamp,Remove'!M50+'Bus Lanes'!M46+'Moving Traffic'!M46</f>
        <v>0</v>
      </c>
    </row>
    <row r="54" spans="1:32" s="253" customFormat="1" ht="12" x14ac:dyDescent="0.25">
      <c r="A54" s="179" t="s">
        <v>4</v>
      </c>
      <c r="B54" s="275">
        <f>'Parking (PCN,Clamp,Remove'!B51+'Bus Lanes'!B47+'Moving Traffic'!B47</f>
        <v>7</v>
      </c>
      <c r="C54" s="275">
        <f>'Parking (PCN,Clamp,Remove'!C51+'Bus Lanes'!C47+'Moving Traffic'!C47</f>
        <v>2</v>
      </c>
      <c r="D54" s="275">
        <f>'Parking (PCN,Clamp,Remove'!D51+'Bus Lanes'!D47+'Moving Traffic'!D47</f>
        <v>4</v>
      </c>
      <c r="E54" s="275">
        <f>'Parking (PCN,Clamp,Remove'!E51+'Bus Lanes'!E47+'Moving Traffic'!E47</f>
        <v>0</v>
      </c>
      <c r="F54" s="276">
        <f>'Parking (PCN,Clamp,Remove'!F51+'Bus Lanes'!F47+'Moving Traffic'!F47</f>
        <v>0</v>
      </c>
      <c r="G54" s="275">
        <f>'Parking (PCN,Clamp,Remove'!G51+'Bus Lanes'!G47+'Moving Traffic'!G47</f>
        <v>3</v>
      </c>
      <c r="H54" s="275">
        <f>'Parking (PCN,Clamp,Remove'!H51+'Bus Lanes'!H47+'Moving Traffic'!H47</f>
        <v>0</v>
      </c>
      <c r="I54" s="275">
        <f>'Parking (PCN,Clamp,Remove'!I51+'Bus Lanes'!I47+'Moving Traffic'!I47</f>
        <v>1</v>
      </c>
      <c r="J54" s="275">
        <f>'Parking (PCN,Clamp,Remove'!J51+'Bus Lanes'!J47+'Moving Traffic'!J47</f>
        <v>0</v>
      </c>
      <c r="K54" s="275">
        <f>'Parking (PCN,Clamp,Remove'!K51+'Bus Lanes'!K47+'Moving Traffic'!K47</f>
        <v>0</v>
      </c>
      <c r="L54" s="276">
        <f>'Parking (PCN,Clamp,Remove'!L51+'Bus Lanes'!L47+'Moving Traffic'!L47</f>
        <v>0</v>
      </c>
      <c r="M54" s="277">
        <f>'Parking (PCN,Clamp,Remove'!M51+'Bus Lanes'!M47+'Moving Traffic'!M47</f>
        <v>0</v>
      </c>
    </row>
    <row r="55" spans="1:32" s="253" customFormat="1" ht="12" x14ac:dyDescent="0.25">
      <c r="A55" s="179" t="s">
        <v>5</v>
      </c>
      <c r="B55" s="275">
        <f>'Parking (PCN,Clamp,Remove'!B52+'Bus Lanes'!B48+'Moving Traffic'!B48</f>
        <v>0</v>
      </c>
      <c r="C55" s="275">
        <f>'Parking (PCN,Clamp,Remove'!C52+'Bus Lanes'!C48+'Moving Traffic'!C48</f>
        <v>0</v>
      </c>
      <c r="D55" s="275">
        <f>'Parking (PCN,Clamp,Remove'!D52+'Bus Lanes'!D48+'Moving Traffic'!D48</f>
        <v>0</v>
      </c>
      <c r="E55" s="275">
        <f>'Parking (PCN,Clamp,Remove'!E52+'Bus Lanes'!E48+'Moving Traffic'!E48</f>
        <v>0</v>
      </c>
      <c r="F55" s="276">
        <f>'Parking (PCN,Clamp,Remove'!F52+'Bus Lanes'!F48+'Moving Traffic'!F48</f>
        <v>0</v>
      </c>
      <c r="G55" s="275">
        <f>'Parking (PCN,Clamp,Remove'!G52+'Bus Lanes'!G48+'Moving Traffic'!G48</f>
        <v>0</v>
      </c>
      <c r="H55" s="275">
        <f>'Parking (PCN,Clamp,Remove'!H52+'Bus Lanes'!H48+'Moving Traffic'!H48</f>
        <v>0</v>
      </c>
      <c r="I55" s="275">
        <f>'Parking (PCN,Clamp,Remove'!I52+'Bus Lanes'!I48+'Moving Traffic'!I48</f>
        <v>0</v>
      </c>
      <c r="J55" s="275">
        <f>'Parking (PCN,Clamp,Remove'!J52+'Bus Lanes'!J48+'Moving Traffic'!J48</f>
        <v>0</v>
      </c>
      <c r="K55" s="275">
        <f>'Parking (PCN,Clamp,Remove'!K52+'Bus Lanes'!K48+'Moving Traffic'!K48</f>
        <v>0</v>
      </c>
      <c r="L55" s="276">
        <f>'Parking (PCN,Clamp,Remove'!L52+'Bus Lanes'!L48+'Moving Traffic'!L48</f>
        <v>0</v>
      </c>
      <c r="M55" s="277">
        <f>'Parking (PCN,Clamp,Remove'!M52+'Bus Lanes'!M48+'Moving Traffic'!M48</f>
        <v>0</v>
      </c>
    </row>
    <row r="56" spans="1:32" s="253" customFormat="1" ht="12" x14ac:dyDescent="0.25">
      <c r="A56" s="179" t="s">
        <v>6</v>
      </c>
      <c r="B56" s="278">
        <f>'Parking (PCN,Clamp,Remove'!B53+'Bus Lanes'!B49+'Moving Traffic'!B49</f>
        <v>3</v>
      </c>
      <c r="C56" s="278">
        <f>'Parking (PCN,Clamp,Remove'!C53+'Bus Lanes'!C49+'Moving Traffic'!C49</f>
        <v>2</v>
      </c>
      <c r="D56" s="278">
        <f>'Parking (PCN,Clamp,Remove'!D53+'Bus Lanes'!D49+'Moving Traffic'!D49</f>
        <v>1</v>
      </c>
      <c r="E56" s="278">
        <f>'Parking (PCN,Clamp,Remove'!E53+'Bus Lanes'!E49+'Moving Traffic'!E49</f>
        <v>0</v>
      </c>
      <c r="F56" s="279">
        <f>'Parking (PCN,Clamp,Remove'!F53+'Bus Lanes'!F49+'Moving Traffic'!F49</f>
        <v>0</v>
      </c>
      <c r="G56" s="278">
        <f>'Parking (PCN,Clamp,Remove'!G53+'Bus Lanes'!G49+'Moving Traffic'!G49</f>
        <v>4</v>
      </c>
      <c r="H56" s="278">
        <f>'Parking (PCN,Clamp,Remove'!H53+'Bus Lanes'!H49+'Moving Traffic'!H49</f>
        <v>0</v>
      </c>
      <c r="I56" s="278">
        <f>'Parking (PCN,Clamp,Remove'!I53+'Bus Lanes'!I49+'Moving Traffic'!I49</f>
        <v>0</v>
      </c>
      <c r="J56" s="278">
        <f>'Parking (PCN,Clamp,Remove'!J53+'Bus Lanes'!J49+'Moving Traffic'!J49</f>
        <v>0</v>
      </c>
      <c r="K56" s="278">
        <f>'Parking (PCN,Clamp,Remove'!K53+'Bus Lanes'!K49+'Moving Traffic'!K49</f>
        <v>0</v>
      </c>
      <c r="L56" s="279">
        <f>'Parking (PCN,Clamp,Remove'!L53+'Bus Lanes'!L49+'Moving Traffic'!L49</f>
        <v>0</v>
      </c>
      <c r="M56" s="280">
        <f>'Parking (PCN,Clamp,Remove'!M53+'Bus Lanes'!M49+'Moving Traffic'!M49</f>
        <v>0</v>
      </c>
    </row>
    <row r="57" spans="1:32" s="253" customFormat="1" ht="12" x14ac:dyDescent="0.25">
      <c r="A57" s="179" t="s">
        <v>7</v>
      </c>
      <c r="B57" s="256">
        <f>'Parking (PCN,Clamp,Remove'!B54+'Bus Lanes'!B50</f>
        <v>0</v>
      </c>
      <c r="C57" s="256">
        <f>'Parking (PCN,Clamp,Remove'!C54+'Bus Lanes'!C50</f>
        <v>0</v>
      </c>
      <c r="D57" s="256">
        <f>'Parking (PCN,Clamp,Remove'!D54+'Bus Lanes'!D50</f>
        <v>0</v>
      </c>
      <c r="E57" s="256">
        <f>'Parking (PCN,Clamp,Remove'!E54+'Bus Lanes'!E50</f>
        <v>0</v>
      </c>
      <c r="F57" s="281">
        <f>'Parking (PCN,Clamp,Remove'!F54+'Bus Lanes'!F50</f>
        <v>0</v>
      </c>
      <c r="G57" s="256">
        <f>'Parking (PCN,Clamp,Remove'!G54+'Bus Lanes'!G50</f>
        <v>0</v>
      </c>
      <c r="H57" s="256">
        <f>'Parking (PCN,Clamp,Remove'!H54+'Bus Lanes'!H50</f>
        <v>0</v>
      </c>
      <c r="I57" s="256">
        <f>'Parking (PCN,Clamp,Remove'!I54+'Bus Lanes'!I50</f>
        <v>0</v>
      </c>
      <c r="J57" s="256">
        <f>'Parking (PCN,Clamp,Remove'!J54+'Bus Lanes'!J50</f>
        <v>0</v>
      </c>
      <c r="K57" s="256">
        <f>'Parking (PCN,Clamp,Remove'!K54+'Bus Lanes'!K50</f>
        <v>0</v>
      </c>
      <c r="L57" s="281">
        <f>'Parking (PCN,Clamp,Remove'!L54+'Bus Lanes'!L50</f>
        <v>0</v>
      </c>
      <c r="M57" s="139">
        <f>'Parking (PCN,Clamp,Remove'!M54+'Bus Lanes'!M50</f>
        <v>0</v>
      </c>
    </row>
    <row r="58" spans="1:32" s="253" customFormat="1" ht="12" x14ac:dyDescent="0.25">
      <c r="A58" s="179" t="s">
        <v>8</v>
      </c>
      <c r="B58" s="256">
        <f>'Parking (PCN,Clamp,Remove'!B55+'Bus Lanes'!B51+'Moving Traffic'!B50</f>
        <v>3</v>
      </c>
      <c r="C58" s="256">
        <f>'Parking (PCN,Clamp,Remove'!C55+'Bus Lanes'!C51+'Moving Traffic'!C50</f>
        <v>0</v>
      </c>
      <c r="D58" s="256">
        <f>'Parking (PCN,Clamp,Remove'!D55+'Bus Lanes'!D51+'Moving Traffic'!D50</f>
        <v>2</v>
      </c>
      <c r="E58" s="256">
        <f>'Parking (PCN,Clamp,Remove'!E55+'Bus Lanes'!E51+'Moving Traffic'!E50</f>
        <v>0</v>
      </c>
      <c r="F58" s="281">
        <f>'Parking (PCN,Clamp,Remove'!F55+'Bus Lanes'!F51+'Moving Traffic'!F50</f>
        <v>0</v>
      </c>
      <c r="G58" s="256">
        <f>'Parking (PCN,Clamp,Remove'!G55+'Bus Lanes'!G51+'Moving Traffic'!G50</f>
        <v>0</v>
      </c>
      <c r="H58" s="256">
        <f>'Parking (PCN,Clamp,Remove'!H55+'Bus Lanes'!H51+'Moving Traffic'!H50</f>
        <v>0</v>
      </c>
      <c r="I58" s="256">
        <f>'Parking (PCN,Clamp,Remove'!I55+'Bus Lanes'!I51+'Moving Traffic'!I50</f>
        <v>1</v>
      </c>
      <c r="J58" s="256">
        <f>'Parking (PCN,Clamp,Remove'!J55+'Bus Lanes'!J51+'Moving Traffic'!J50</f>
        <v>0</v>
      </c>
      <c r="K58" s="256">
        <f>'Parking (PCN,Clamp,Remove'!K55+'Bus Lanes'!K51+'Moving Traffic'!K50</f>
        <v>1</v>
      </c>
      <c r="L58" s="281">
        <f>'Parking (PCN,Clamp,Remove'!L55+'Bus Lanes'!L51+'Moving Traffic'!L50</f>
        <v>79.900000000000006</v>
      </c>
      <c r="M58" s="139">
        <f>'Parking (PCN,Clamp,Remove'!M55+'Bus Lanes'!M51+'Moving Traffic'!M50</f>
        <v>0</v>
      </c>
    </row>
    <row r="59" spans="1:32" s="253" customFormat="1" ht="12" x14ac:dyDescent="0.25">
      <c r="A59" s="179" t="s">
        <v>9</v>
      </c>
      <c r="B59" s="256">
        <f>'Parking (PCN,Clamp,Remove'!B56+'Bus Lanes'!B52+'Moving Traffic'!B51</f>
        <v>1</v>
      </c>
      <c r="C59" s="256">
        <f>'Parking (PCN,Clamp,Remove'!C56+'Bus Lanes'!C52+'Moving Traffic'!C51</f>
        <v>0</v>
      </c>
      <c r="D59" s="256">
        <f>'Parking (PCN,Clamp,Remove'!D56+'Bus Lanes'!D52+'Moving Traffic'!D51</f>
        <v>1</v>
      </c>
      <c r="E59" s="256">
        <f>'Parking (PCN,Clamp,Remove'!E56+'Bus Lanes'!E52+'Moving Traffic'!E51</f>
        <v>0</v>
      </c>
      <c r="F59" s="281">
        <f>'Parking (PCN,Clamp,Remove'!F56+'Bus Lanes'!F52+'Moving Traffic'!F51</f>
        <v>0</v>
      </c>
      <c r="G59" s="256">
        <f>'Parking (PCN,Clamp,Remove'!G56+'Bus Lanes'!G52+'Moving Traffic'!G51</f>
        <v>0</v>
      </c>
      <c r="H59" s="256">
        <f>'Parking (PCN,Clamp,Remove'!H56+'Bus Lanes'!H52+'Moving Traffic'!H51</f>
        <v>1</v>
      </c>
      <c r="I59" s="256">
        <f>'Parking (PCN,Clamp,Remove'!I56+'Bus Lanes'!I52+'Moving Traffic'!I51</f>
        <v>1</v>
      </c>
      <c r="J59" s="256">
        <f>'Parking (PCN,Clamp,Remove'!J56+'Bus Lanes'!J52+'Moving Traffic'!J51</f>
        <v>0</v>
      </c>
      <c r="K59" s="256">
        <f>'Parking (PCN,Clamp,Remove'!K56+'Bus Lanes'!K52+'Moving Traffic'!K51</f>
        <v>1</v>
      </c>
      <c r="L59" s="281">
        <f>'Parking (PCN,Clamp,Remove'!L56+'Bus Lanes'!L52+'Moving Traffic'!L51</f>
        <v>83.32</v>
      </c>
      <c r="M59" s="139">
        <f>'Parking (PCN,Clamp,Remove'!M56+'Bus Lanes'!M52+'Moving Traffic'!M51</f>
        <v>0</v>
      </c>
    </row>
    <row r="60" spans="1:32" s="253" customFormat="1" ht="12" x14ac:dyDescent="0.25">
      <c r="A60" s="179" t="s">
        <v>10</v>
      </c>
      <c r="B60" s="256">
        <f>'Parking (PCN,Clamp,Remove'!B57+'Bus Lanes'!B53+'Moving Traffic'!B52</f>
        <v>2</v>
      </c>
      <c r="C60" s="256">
        <f>'Parking (PCN,Clamp,Remove'!C57+'Bus Lanes'!C53+'Moving Traffic'!C52</f>
        <v>2</v>
      </c>
      <c r="D60" s="256">
        <f>'Parking (PCN,Clamp,Remove'!D57+'Bus Lanes'!D53+'Moving Traffic'!D52</f>
        <v>1</v>
      </c>
      <c r="E60" s="256">
        <f>'Parking (PCN,Clamp,Remove'!E57+'Bus Lanes'!E53+'Moving Traffic'!E52</f>
        <v>2</v>
      </c>
      <c r="F60" s="281">
        <f>'Parking (PCN,Clamp,Remove'!F57+'Bus Lanes'!F53+'Moving Traffic'!F52</f>
        <v>66.5</v>
      </c>
      <c r="G60" s="256">
        <f>'Parking (PCN,Clamp,Remove'!G57+'Bus Lanes'!G53+'Moving Traffic'!G52</f>
        <v>0</v>
      </c>
      <c r="H60" s="256">
        <f>'Parking (PCN,Clamp,Remove'!H57+'Bus Lanes'!H53+'Moving Traffic'!H52</f>
        <v>0</v>
      </c>
      <c r="I60" s="256">
        <f>'Parking (PCN,Clamp,Remove'!I57+'Bus Lanes'!I53+'Moving Traffic'!I52</f>
        <v>0</v>
      </c>
      <c r="J60" s="256">
        <f>'Parking (PCN,Clamp,Remove'!J57+'Bus Lanes'!J53+'Moving Traffic'!J52</f>
        <v>0</v>
      </c>
      <c r="K60" s="256">
        <f>'Parking (PCN,Clamp,Remove'!K57+'Bus Lanes'!K53+'Moving Traffic'!K52</f>
        <v>0</v>
      </c>
      <c r="L60" s="281">
        <f>'Parking (PCN,Clamp,Remove'!L57+'Bus Lanes'!L53+'Moving Traffic'!L52</f>
        <v>0</v>
      </c>
      <c r="M60" s="139">
        <f>'Parking (PCN,Clamp,Remove'!M57+'Bus Lanes'!M53+'Moving Traffic'!M52</f>
        <v>0</v>
      </c>
    </row>
    <row r="61" spans="1:32" s="253" customFormat="1" ht="12" x14ac:dyDescent="0.25">
      <c r="A61" s="179" t="s">
        <v>11</v>
      </c>
      <c r="B61" s="256">
        <f>'Parking (PCN,Clamp,Remove'!B58+'Bus Lanes'!B54+'Moving Traffic'!B53</f>
        <v>1</v>
      </c>
      <c r="C61" s="256">
        <f>'Parking (PCN,Clamp,Remove'!C58+'Bus Lanes'!C54+'Moving Traffic'!C53</f>
        <v>0</v>
      </c>
      <c r="D61" s="256">
        <f>'Parking (PCN,Clamp,Remove'!D58+'Bus Lanes'!D54+'Moving Traffic'!D53</f>
        <v>1</v>
      </c>
      <c r="E61" s="256">
        <f>'Parking (PCN,Clamp,Remove'!E58+'Bus Lanes'!E54+'Moving Traffic'!E53</f>
        <v>0</v>
      </c>
      <c r="F61" s="281">
        <f>'Parking (PCN,Clamp,Remove'!F58+'Bus Lanes'!F54+'Moving Traffic'!F53</f>
        <v>0</v>
      </c>
      <c r="G61" s="256">
        <f>'Parking (PCN,Clamp,Remove'!G58+'Bus Lanes'!G54+'Moving Traffic'!G53</f>
        <v>0</v>
      </c>
      <c r="H61" s="256">
        <f>'Parking (PCN,Clamp,Remove'!H58+'Bus Lanes'!H54+'Moving Traffic'!H53</f>
        <v>2</v>
      </c>
      <c r="I61" s="256">
        <f>'Parking (PCN,Clamp,Remove'!I58+'Bus Lanes'!I54+'Moving Traffic'!I53</f>
        <v>1</v>
      </c>
      <c r="J61" s="256">
        <f>'Parking (PCN,Clamp,Remove'!J58+'Bus Lanes'!J54+'Moving Traffic'!J53</f>
        <v>0</v>
      </c>
      <c r="K61" s="256">
        <f>'Parking (PCN,Clamp,Remove'!K58+'Bus Lanes'!K54+'Moving Traffic'!K53</f>
        <v>2</v>
      </c>
      <c r="L61" s="281">
        <f>'Parking (PCN,Clamp,Remove'!L58+'Bus Lanes'!L54+'Moving Traffic'!L53</f>
        <v>260</v>
      </c>
      <c r="M61" s="139">
        <f>'Parking (PCN,Clamp,Remove'!M58+'Bus Lanes'!M54+'Moving Traffic'!M53</f>
        <v>0</v>
      </c>
    </row>
    <row r="62" spans="1:32" s="253" customFormat="1" ht="12" x14ac:dyDescent="0.25">
      <c r="A62" s="179" t="s">
        <v>12</v>
      </c>
      <c r="B62" s="256">
        <f>'Parking (PCN,Clamp,Remove'!B59+'Bus Lanes'!B55+'Moving Traffic'!B54</f>
        <v>1</v>
      </c>
      <c r="C62" s="256">
        <f>'Parking (PCN,Clamp,Remove'!C59+'Bus Lanes'!C55+'Moving Traffic'!C54</f>
        <v>2</v>
      </c>
      <c r="D62" s="256">
        <f>'Parking (PCN,Clamp,Remove'!D59+'Bus Lanes'!D55+'Moving Traffic'!D54</f>
        <v>0</v>
      </c>
      <c r="E62" s="256">
        <f>'Parking (PCN,Clamp,Remove'!E59+'Bus Lanes'!E55+'Moving Traffic'!E54</f>
        <v>1</v>
      </c>
      <c r="F62" s="281">
        <f>'Parking (PCN,Clamp,Remove'!F59+'Bus Lanes'!F55+'Moving Traffic'!F54</f>
        <v>250</v>
      </c>
      <c r="G62" s="256">
        <f>'Parking (PCN,Clamp,Remove'!G59+'Bus Lanes'!G55+'Moving Traffic'!G54</f>
        <v>0</v>
      </c>
      <c r="H62" s="256">
        <f>'Parking (PCN,Clamp,Remove'!H59+'Bus Lanes'!H55+'Moving Traffic'!H54</f>
        <v>1</v>
      </c>
      <c r="I62" s="256">
        <f>'Parking (PCN,Clamp,Remove'!I59+'Bus Lanes'!I55+'Moving Traffic'!I54</f>
        <v>1</v>
      </c>
      <c r="J62" s="256">
        <f>'Parking (PCN,Clamp,Remove'!J59+'Bus Lanes'!J55+'Moving Traffic'!J54</f>
        <v>0</v>
      </c>
      <c r="K62" s="256">
        <f>'Parking (PCN,Clamp,Remove'!K59+'Bus Lanes'!K55+'Moving Traffic'!K54</f>
        <v>1</v>
      </c>
      <c r="L62" s="281">
        <f>'Parking (PCN,Clamp,Remove'!L59+'Bus Lanes'!L55+'Moving Traffic'!L54</f>
        <v>74</v>
      </c>
      <c r="M62" s="139">
        <f>'Parking (PCN,Clamp,Remove'!M59+'Bus Lanes'!M55+'Moving Traffic'!M54</f>
        <v>0</v>
      </c>
    </row>
    <row r="63" spans="1:32" s="253" customFormat="1" ht="12" x14ac:dyDescent="0.25">
      <c r="A63" s="179" t="s">
        <v>13</v>
      </c>
      <c r="B63" s="256">
        <f>'Parking (PCN,Clamp,Remove'!B60</f>
        <v>0</v>
      </c>
      <c r="C63" s="256">
        <f>'Parking (PCN,Clamp,Remove'!C60</f>
        <v>0</v>
      </c>
      <c r="D63" s="256">
        <f>'Parking (PCN,Clamp,Remove'!D60</f>
        <v>0</v>
      </c>
      <c r="E63" s="256">
        <f>'Parking (PCN,Clamp,Remove'!E60</f>
        <v>0</v>
      </c>
      <c r="F63" s="281">
        <f>'Parking (PCN,Clamp,Remove'!F60</f>
        <v>0</v>
      </c>
      <c r="G63" s="256">
        <f>'Parking (PCN,Clamp,Remove'!G60</f>
        <v>0</v>
      </c>
      <c r="H63" s="256">
        <f>'Parking (PCN,Clamp,Remove'!H60</f>
        <v>1</v>
      </c>
      <c r="I63" s="256">
        <f>'Parking (PCN,Clamp,Remove'!I60</f>
        <v>0</v>
      </c>
      <c r="J63" s="256">
        <f>'Parking (PCN,Clamp,Remove'!J60</f>
        <v>0</v>
      </c>
      <c r="K63" s="256">
        <f>'Parking (PCN,Clamp,Remove'!K60</f>
        <v>1</v>
      </c>
      <c r="L63" s="281">
        <f>'Parking (PCN,Clamp,Remove'!L60</f>
        <v>87.71</v>
      </c>
      <c r="M63" s="139">
        <f>'Parking (PCN,Clamp,Remove'!M60</f>
        <v>0</v>
      </c>
    </row>
    <row r="64" spans="1:32" s="253" customFormat="1" ht="12" x14ac:dyDescent="0.25">
      <c r="A64" s="179" t="s">
        <v>14</v>
      </c>
      <c r="B64" s="256">
        <f>'Parking (PCN,Clamp,Remove'!B61+'Bus Lanes'!B56+'Moving Traffic'!B55</f>
        <v>1</v>
      </c>
      <c r="C64" s="256">
        <f>'Parking (PCN,Clamp,Remove'!C61+'Bus Lanes'!C56+'Moving Traffic'!C55</f>
        <v>0</v>
      </c>
      <c r="D64" s="256">
        <f>'Parking (PCN,Clamp,Remove'!D61+'Bus Lanes'!D56+'Moving Traffic'!D55</f>
        <v>1</v>
      </c>
      <c r="E64" s="256">
        <f>'Parking (PCN,Clamp,Remove'!E61+'Bus Lanes'!E56+'Moving Traffic'!E55</f>
        <v>0</v>
      </c>
      <c r="F64" s="281">
        <f>'Parking (PCN,Clamp,Remove'!F61+'Bus Lanes'!F56+'Moving Traffic'!F55</f>
        <v>0</v>
      </c>
      <c r="G64" s="256">
        <f>'Parking (PCN,Clamp,Remove'!G61+'Bus Lanes'!G56+'Moving Traffic'!G55</f>
        <v>0</v>
      </c>
      <c r="H64" s="256">
        <f>'Parking (PCN,Clamp,Remove'!H61+'Bus Lanes'!H56+'Moving Traffic'!H55</f>
        <v>0</v>
      </c>
      <c r="I64" s="256">
        <f>'Parking (PCN,Clamp,Remove'!I61+'Bus Lanes'!I56+'Moving Traffic'!I55</f>
        <v>0</v>
      </c>
      <c r="J64" s="256">
        <f>'Parking (PCN,Clamp,Remove'!J61+'Bus Lanes'!J56+'Moving Traffic'!J55</f>
        <v>0</v>
      </c>
      <c r="K64" s="256">
        <f>'Parking (PCN,Clamp,Remove'!K61+'Bus Lanes'!K56+'Moving Traffic'!K55</f>
        <v>0</v>
      </c>
      <c r="L64" s="281">
        <f>'Parking (PCN,Clamp,Remove'!L61+'Bus Lanes'!L56+'Moving Traffic'!L55</f>
        <v>0</v>
      </c>
      <c r="M64" s="139">
        <f>'Parking (PCN,Clamp,Remove'!M61+'Bus Lanes'!M56+'Moving Traffic'!M55</f>
        <v>0</v>
      </c>
    </row>
    <row r="65" spans="1:14" s="253" customFormat="1" ht="12" x14ac:dyDescent="0.25">
      <c r="A65" s="179" t="s">
        <v>15</v>
      </c>
      <c r="B65" s="256">
        <f>'Parking (PCN,Clamp,Remove'!B62+'Bus Lanes'!B57+'Moving Traffic'!B56</f>
        <v>4</v>
      </c>
      <c r="C65" s="256">
        <f>'Parking (PCN,Clamp,Remove'!C62+'Bus Lanes'!C57+'Moving Traffic'!C56</f>
        <v>3</v>
      </c>
      <c r="D65" s="256">
        <f>'Parking (PCN,Clamp,Remove'!D62+'Bus Lanes'!D57+'Moving Traffic'!D56</f>
        <v>2</v>
      </c>
      <c r="E65" s="256">
        <f>'Parking (PCN,Clamp,Remove'!E62+'Bus Lanes'!E57+'Moving Traffic'!E56</f>
        <v>0</v>
      </c>
      <c r="F65" s="281">
        <f>'Parking (PCN,Clamp,Remove'!F62+'Bus Lanes'!F57+'Moving Traffic'!F56</f>
        <v>0</v>
      </c>
      <c r="G65" s="256">
        <f>'Parking (PCN,Clamp,Remove'!G62+'Bus Lanes'!G57+'Moving Traffic'!G56</f>
        <v>2</v>
      </c>
      <c r="H65" s="256">
        <f>'Parking (PCN,Clamp,Remove'!H62+'Bus Lanes'!H57+'Moving Traffic'!H56</f>
        <v>0</v>
      </c>
      <c r="I65" s="256">
        <f>'Parking (PCN,Clamp,Remove'!I62+'Bus Lanes'!I57+'Moving Traffic'!I56</f>
        <v>0</v>
      </c>
      <c r="J65" s="256">
        <f>'Parking (PCN,Clamp,Remove'!J62+'Bus Lanes'!J57+'Moving Traffic'!J56</f>
        <v>0</v>
      </c>
      <c r="K65" s="256">
        <f>'Parking (PCN,Clamp,Remove'!K62+'Bus Lanes'!K57+'Moving Traffic'!K56</f>
        <v>0</v>
      </c>
      <c r="L65" s="281">
        <f>'Parking (PCN,Clamp,Remove'!L62+'Bus Lanes'!L57+'Moving Traffic'!L56</f>
        <v>0</v>
      </c>
      <c r="M65" s="139">
        <f>'Parking (PCN,Clamp,Remove'!M62+'Bus Lanes'!M57+'Moving Traffic'!M56</f>
        <v>0</v>
      </c>
    </row>
    <row r="66" spans="1:14" s="253" customFormat="1" ht="12" x14ac:dyDescent="0.25">
      <c r="A66" s="179" t="s">
        <v>16</v>
      </c>
      <c r="B66" s="256">
        <f>'Parking (PCN,Clamp,Remove'!B63+'Bus Lanes'!B58+'Moving Traffic'!B57</f>
        <v>1</v>
      </c>
      <c r="C66" s="256">
        <f>'Parking (PCN,Clamp,Remove'!C63+'Bus Lanes'!C58+'Moving Traffic'!C57</f>
        <v>0</v>
      </c>
      <c r="D66" s="256">
        <f>'Parking (PCN,Clamp,Remove'!D63+'Bus Lanes'!D58+'Moving Traffic'!D57</f>
        <v>0</v>
      </c>
      <c r="E66" s="256">
        <f>'Parking (PCN,Clamp,Remove'!E63+'Bus Lanes'!E58+'Moving Traffic'!E57</f>
        <v>0</v>
      </c>
      <c r="F66" s="281">
        <f>'Parking (PCN,Clamp,Remove'!F63+'Bus Lanes'!F58+'Moving Traffic'!F57</f>
        <v>0</v>
      </c>
      <c r="G66" s="256">
        <f>'Parking (PCN,Clamp,Remove'!G63+'Bus Lanes'!G58+'Moving Traffic'!G57</f>
        <v>1</v>
      </c>
      <c r="H66" s="256">
        <f>'Parking (PCN,Clamp,Remove'!H63+'Bus Lanes'!H58+'Moving Traffic'!H57</f>
        <v>0</v>
      </c>
      <c r="I66" s="256">
        <f>'Parking (PCN,Clamp,Remove'!I63+'Bus Lanes'!I58+'Moving Traffic'!I57</f>
        <v>0</v>
      </c>
      <c r="J66" s="256">
        <f>'Parking (PCN,Clamp,Remove'!J63+'Bus Lanes'!J58+'Moving Traffic'!J57</f>
        <v>0</v>
      </c>
      <c r="K66" s="256">
        <f>'Parking (PCN,Clamp,Remove'!K63+'Bus Lanes'!K58+'Moving Traffic'!K57</f>
        <v>0</v>
      </c>
      <c r="L66" s="281">
        <f>'Parking (PCN,Clamp,Remove'!L63+'Bus Lanes'!L58+'Moving Traffic'!L57</f>
        <v>0</v>
      </c>
      <c r="M66" s="139">
        <f>'Parking (PCN,Clamp,Remove'!M63+'Bus Lanes'!M58+'Moving Traffic'!M57</f>
        <v>0</v>
      </c>
    </row>
    <row r="67" spans="1:14" s="253" customFormat="1" ht="12" x14ac:dyDescent="0.25">
      <c r="A67" s="179" t="s">
        <v>17</v>
      </c>
      <c r="B67" s="256">
        <f>'Parking (PCN,Clamp,Remove'!B64+'Bus Lanes'!B59+'Moving Traffic'!B58</f>
        <v>3</v>
      </c>
      <c r="C67" s="256">
        <f>'Parking (PCN,Clamp,Remove'!C64+'Bus Lanes'!C59+'Moving Traffic'!C58</f>
        <v>1</v>
      </c>
      <c r="D67" s="256">
        <f>'Parking (PCN,Clamp,Remove'!D64+'Bus Lanes'!D59+'Moving Traffic'!D58</f>
        <v>1</v>
      </c>
      <c r="E67" s="256">
        <f>'Parking (PCN,Clamp,Remove'!E64+'Bus Lanes'!E59+'Moving Traffic'!E58</f>
        <v>0</v>
      </c>
      <c r="F67" s="281">
        <f>'Parking (PCN,Clamp,Remove'!F64+'Bus Lanes'!F59+'Moving Traffic'!F58</f>
        <v>0</v>
      </c>
      <c r="G67" s="256">
        <f>'Parking (PCN,Clamp,Remove'!G64+'Bus Lanes'!G59+'Moving Traffic'!G58</f>
        <v>2</v>
      </c>
      <c r="H67" s="256">
        <f>'Parking (PCN,Clamp,Remove'!H64+'Bus Lanes'!H59+'Moving Traffic'!H58</f>
        <v>0</v>
      </c>
      <c r="I67" s="256">
        <f>'Parking (PCN,Clamp,Remove'!I64+'Bus Lanes'!I59+'Moving Traffic'!I58</f>
        <v>0</v>
      </c>
      <c r="J67" s="256">
        <f>'Parking (PCN,Clamp,Remove'!J64+'Bus Lanes'!J59+'Moving Traffic'!J58</f>
        <v>0</v>
      </c>
      <c r="K67" s="256">
        <f>'Parking (PCN,Clamp,Remove'!K64+'Bus Lanes'!K59+'Moving Traffic'!K58</f>
        <v>0</v>
      </c>
      <c r="L67" s="281">
        <f>'Parking (PCN,Clamp,Remove'!L64+'Bus Lanes'!L59+'Moving Traffic'!L58</f>
        <v>0</v>
      </c>
      <c r="M67" s="139">
        <f>'Parking (PCN,Clamp,Remove'!M64+'Bus Lanes'!M59+'Moving Traffic'!M58</f>
        <v>0</v>
      </c>
    </row>
    <row r="68" spans="1:14" s="253" customFormat="1" ht="12" x14ac:dyDescent="0.25">
      <c r="A68" s="179" t="s">
        <v>18</v>
      </c>
      <c r="B68" s="256">
        <f>'Parking (PCN,Clamp,Remove'!B65+'Bus Lanes'!B60+'Moving Traffic'!B59</f>
        <v>1</v>
      </c>
      <c r="C68" s="256">
        <f>'Parking (PCN,Clamp,Remove'!C65+'Bus Lanes'!C60+'Moving Traffic'!C59</f>
        <v>0</v>
      </c>
      <c r="D68" s="256">
        <f>'Parking (PCN,Clamp,Remove'!D65+'Bus Lanes'!D60+'Moving Traffic'!D59</f>
        <v>0</v>
      </c>
      <c r="E68" s="256">
        <f>'Parking (PCN,Clamp,Remove'!E65+'Bus Lanes'!E60+'Moving Traffic'!E59</f>
        <v>0</v>
      </c>
      <c r="F68" s="281">
        <f>'Parking (PCN,Clamp,Remove'!F65+'Bus Lanes'!F60+'Moving Traffic'!F59</f>
        <v>0</v>
      </c>
      <c r="G68" s="256">
        <f>'Parking (PCN,Clamp,Remove'!G65+'Bus Lanes'!G60+'Moving Traffic'!G59</f>
        <v>1</v>
      </c>
      <c r="H68" s="256">
        <f>'Parking (PCN,Clamp,Remove'!H65+'Bus Lanes'!H60+'Moving Traffic'!H59</f>
        <v>0</v>
      </c>
      <c r="I68" s="256">
        <f>'Parking (PCN,Clamp,Remove'!I65+'Bus Lanes'!I60+'Moving Traffic'!I59</f>
        <v>0</v>
      </c>
      <c r="J68" s="256">
        <f>'Parking (PCN,Clamp,Remove'!J65+'Bus Lanes'!J60+'Moving Traffic'!J59</f>
        <v>0</v>
      </c>
      <c r="K68" s="256">
        <f>'Parking (PCN,Clamp,Remove'!K65+'Bus Lanes'!K60+'Moving Traffic'!K59</f>
        <v>0</v>
      </c>
      <c r="L68" s="281">
        <f>'Parking (PCN,Clamp,Remove'!L65+'Bus Lanes'!L60+'Moving Traffic'!L59</f>
        <v>0</v>
      </c>
      <c r="M68" s="139">
        <f>'Parking (PCN,Clamp,Remove'!M65+'Bus Lanes'!M60+'Moving Traffic'!M59</f>
        <v>0</v>
      </c>
    </row>
    <row r="69" spans="1:14" s="253" customFormat="1" ht="12" x14ac:dyDescent="0.25">
      <c r="A69" s="179" t="s">
        <v>19</v>
      </c>
      <c r="B69" s="256">
        <f>'Parking (PCN,Clamp,Remove'!B66+'Bus Lanes'!B61+'Moving Traffic'!B60</f>
        <v>1</v>
      </c>
      <c r="C69" s="256">
        <f>'Parking (PCN,Clamp,Remove'!C66+'Bus Lanes'!C61+'Moving Traffic'!C60</f>
        <v>0</v>
      </c>
      <c r="D69" s="256">
        <f>'Parking (PCN,Clamp,Remove'!D66+'Bus Lanes'!D61+'Moving Traffic'!D60</f>
        <v>1</v>
      </c>
      <c r="E69" s="256">
        <f>'Parking (PCN,Clamp,Remove'!E66+'Bus Lanes'!E61+'Moving Traffic'!E60</f>
        <v>0</v>
      </c>
      <c r="F69" s="281">
        <f>'Parking (PCN,Clamp,Remove'!F66+'Bus Lanes'!F61+'Moving Traffic'!F60</f>
        <v>0</v>
      </c>
      <c r="G69" s="256">
        <f>'Parking (PCN,Clamp,Remove'!G66+'Bus Lanes'!G61+'Moving Traffic'!G60</f>
        <v>0</v>
      </c>
      <c r="H69" s="256">
        <f>'Parking (PCN,Clamp,Remove'!H66+'Bus Lanes'!H61+'Moving Traffic'!H60</f>
        <v>1</v>
      </c>
      <c r="I69" s="256">
        <f>'Parking (PCN,Clamp,Remove'!I66+'Bus Lanes'!I61+'Moving Traffic'!I60</f>
        <v>1</v>
      </c>
      <c r="J69" s="256">
        <f>'Parking (PCN,Clamp,Remove'!J66+'Bus Lanes'!J61+'Moving Traffic'!J60</f>
        <v>0</v>
      </c>
      <c r="K69" s="256">
        <f>'Parking (PCN,Clamp,Remove'!K66+'Bus Lanes'!K61+'Moving Traffic'!K60</f>
        <v>0</v>
      </c>
      <c r="L69" s="281">
        <f>'Parking (PCN,Clamp,Remove'!L66+'Bus Lanes'!L61+'Moving Traffic'!L60</f>
        <v>0</v>
      </c>
      <c r="M69" s="139">
        <f>'Parking (PCN,Clamp,Remove'!M66+'Bus Lanes'!M61+'Moving Traffic'!M60</f>
        <v>1</v>
      </c>
    </row>
    <row r="70" spans="1:14" s="253" customFormat="1" ht="12" x14ac:dyDescent="0.25">
      <c r="A70" s="179" t="s">
        <v>20</v>
      </c>
      <c r="B70" s="256">
        <f>'Parking (PCN,Clamp,Remove'!B67+'Bus Lanes'!B62+'Moving Traffic'!B61</f>
        <v>3</v>
      </c>
      <c r="C70" s="256">
        <f>'Parking (PCN,Clamp,Remove'!C67+'Bus Lanes'!C62+'Moving Traffic'!C61</f>
        <v>1</v>
      </c>
      <c r="D70" s="256">
        <f>'Parking (PCN,Clamp,Remove'!D67+'Bus Lanes'!D62+'Moving Traffic'!D61</f>
        <v>3</v>
      </c>
      <c r="E70" s="256">
        <f>'Parking (PCN,Clamp,Remove'!E67+'Bus Lanes'!E62+'Moving Traffic'!E61</f>
        <v>1</v>
      </c>
      <c r="F70" s="281">
        <f>'Parking (PCN,Clamp,Remove'!F67+'Bus Lanes'!F62+'Moving Traffic'!F61</f>
        <v>126</v>
      </c>
      <c r="G70" s="256">
        <f>'Parking (PCN,Clamp,Remove'!G67+'Bus Lanes'!G62+'Moving Traffic'!G61</f>
        <v>0</v>
      </c>
      <c r="H70" s="256">
        <f>'Parking (PCN,Clamp,Remove'!H67+'Bus Lanes'!H62+'Moving Traffic'!H61</f>
        <v>2</v>
      </c>
      <c r="I70" s="256">
        <f>'Parking (PCN,Clamp,Remove'!I67+'Bus Lanes'!I62+'Moving Traffic'!I61</f>
        <v>1</v>
      </c>
      <c r="J70" s="256">
        <f>'Parking (PCN,Clamp,Remove'!J67+'Bus Lanes'!J62+'Moving Traffic'!J61</f>
        <v>0</v>
      </c>
      <c r="K70" s="256">
        <f>'Parking (PCN,Clamp,Remove'!K67+'Bus Lanes'!K62+'Moving Traffic'!K61</f>
        <v>2</v>
      </c>
      <c r="L70" s="281">
        <f>'Parking (PCN,Clamp,Remove'!L67+'Bus Lanes'!L62+'Moving Traffic'!L61</f>
        <v>166</v>
      </c>
      <c r="M70" s="139">
        <f>'Parking (PCN,Clamp,Remove'!M67+'Bus Lanes'!M62+'Moving Traffic'!M61</f>
        <v>0</v>
      </c>
    </row>
    <row r="71" spans="1:14" s="253" customFormat="1" ht="12" x14ac:dyDescent="0.25">
      <c r="A71" s="179" t="s">
        <v>21</v>
      </c>
      <c r="B71" s="256">
        <f>'Parking (PCN,Clamp,Remove'!B68+'Bus Lanes'!B63+'Moving Traffic'!B62</f>
        <v>0</v>
      </c>
      <c r="C71" s="256">
        <f>'Parking (PCN,Clamp,Remove'!C68+'Bus Lanes'!C63+'Moving Traffic'!C62</f>
        <v>0</v>
      </c>
      <c r="D71" s="256">
        <f>'Parking (PCN,Clamp,Remove'!D68+'Bus Lanes'!D63+'Moving Traffic'!D62</f>
        <v>0</v>
      </c>
      <c r="E71" s="256">
        <f>'Parking (PCN,Clamp,Remove'!E68+'Bus Lanes'!E63+'Moving Traffic'!E62</f>
        <v>0</v>
      </c>
      <c r="F71" s="281">
        <f>'Parking (PCN,Clamp,Remove'!F68+'Bus Lanes'!F63+'Moving Traffic'!F62</f>
        <v>0</v>
      </c>
      <c r="G71" s="256">
        <f>'Parking (PCN,Clamp,Remove'!G68+'Bus Lanes'!G63+'Moving Traffic'!G62</f>
        <v>0</v>
      </c>
      <c r="H71" s="256">
        <f>'Parking (PCN,Clamp,Remove'!H68+'Bus Lanes'!H63+'Moving Traffic'!H62</f>
        <v>0</v>
      </c>
      <c r="I71" s="256">
        <f>'Parking (PCN,Clamp,Remove'!I68+'Bus Lanes'!I63+'Moving Traffic'!I62</f>
        <v>0</v>
      </c>
      <c r="J71" s="256">
        <f>'Parking (PCN,Clamp,Remove'!J68+'Bus Lanes'!J63+'Moving Traffic'!J62</f>
        <v>0</v>
      </c>
      <c r="K71" s="256">
        <f>'Parking (PCN,Clamp,Remove'!K68+'Bus Lanes'!K63+'Moving Traffic'!K62</f>
        <v>0</v>
      </c>
      <c r="L71" s="281">
        <f>'Parking (PCN,Clamp,Remove'!L68+'Bus Lanes'!L63+'Moving Traffic'!L62</f>
        <v>0</v>
      </c>
      <c r="M71" s="139">
        <f>'Parking (PCN,Clamp,Remove'!M68+'Bus Lanes'!M63+'Moving Traffic'!M62</f>
        <v>0</v>
      </c>
    </row>
    <row r="72" spans="1:14" s="253" customFormat="1" ht="12" x14ac:dyDescent="0.25">
      <c r="A72" s="179" t="s">
        <v>22</v>
      </c>
      <c r="B72" s="256">
        <f>'Parking (PCN,Clamp,Remove'!B69</f>
        <v>1</v>
      </c>
      <c r="C72" s="256">
        <f>'Parking (PCN,Clamp,Remove'!C69</f>
        <v>1</v>
      </c>
      <c r="D72" s="256">
        <f>'Parking (PCN,Clamp,Remove'!D69</f>
        <v>0</v>
      </c>
      <c r="E72" s="256">
        <f>'Parking (PCN,Clamp,Remove'!E69</f>
        <v>1</v>
      </c>
      <c r="F72" s="281">
        <f>'Parking (PCN,Clamp,Remove'!F69</f>
        <v>72</v>
      </c>
      <c r="G72" s="256">
        <f>'Parking (PCN,Clamp,Remove'!G69</f>
        <v>0</v>
      </c>
      <c r="H72" s="256">
        <f>'Parking (PCN,Clamp,Remove'!H69</f>
        <v>0</v>
      </c>
      <c r="I72" s="256">
        <f>'Parking (PCN,Clamp,Remove'!I69</f>
        <v>0</v>
      </c>
      <c r="J72" s="256">
        <f>'Parking (PCN,Clamp,Remove'!J69</f>
        <v>0</v>
      </c>
      <c r="K72" s="256">
        <f>'Parking (PCN,Clamp,Remove'!K69</f>
        <v>0</v>
      </c>
      <c r="L72" s="281">
        <f>'Parking (PCN,Clamp,Remove'!L69</f>
        <v>0</v>
      </c>
      <c r="M72" s="139">
        <f>'Parking (PCN,Clamp,Remove'!M69</f>
        <v>0</v>
      </c>
    </row>
    <row r="73" spans="1:14" s="253" customFormat="1" ht="12" x14ac:dyDescent="0.25">
      <c r="A73" s="179" t="s">
        <v>23</v>
      </c>
      <c r="B73" s="256">
        <f>'Parking (PCN,Clamp,Remove'!B70+'Bus Lanes'!B64+'Moving Traffic'!B63</f>
        <v>5</v>
      </c>
      <c r="C73" s="256">
        <f>'Parking (PCN,Clamp,Remove'!C70+'Bus Lanes'!C64+'Moving Traffic'!C63</f>
        <v>2</v>
      </c>
      <c r="D73" s="256">
        <f>'Parking (PCN,Clamp,Remove'!D70+'Bus Lanes'!D64+'Moving Traffic'!D63</f>
        <v>2</v>
      </c>
      <c r="E73" s="256">
        <f>'Parking (PCN,Clamp,Remove'!E70+'Bus Lanes'!E64+'Moving Traffic'!E63</f>
        <v>1</v>
      </c>
      <c r="F73" s="281">
        <f>'Parking (PCN,Clamp,Remove'!F70+'Bus Lanes'!F64+'Moving Traffic'!F63</f>
        <v>141</v>
      </c>
      <c r="G73" s="256">
        <f>'Parking (PCN,Clamp,Remove'!G70+'Bus Lanes'!G64+'Moving Traffic'!G63</f>
        <v>4</v>
      </c>
      <c r="H73" s="256">
        <f>'Parking (PCN,Clamp,Remove'!H70+'Bus Lanes'!H64+'Moving Traffic'!H63</f>
        <v>0</v>
      </c>
      <c r="I73" s="256">
        <f>'Parking (PCN,Clamp,Remove'!I70+'Bus Lanes'!I64+'Moving Traffic'!I63</f>
        <v>0</v>
      </c>
      <c r="J73" s="256">
        <f>'Parking (PCN,Clamp,Remove'!J70+'Bus Lanes'!J64+'Moving Traffic'!J63</f>
        <v>0</v>
      </c>
      <c r="K73" s="256">
        <f>'Parking (PCN,Clamp,Remove'!K70+'Bus Lanes'!K64+'Moving Traffic'!K63</f>
        <v>0</v>
      </c>
      <c r="L73" s="281">
        <f>'Parking (PCN,Clamp,Remove'!L70+'Bus Lanes'!L64+'Moving Traffic'!L63</f>
        <v>0</v>
      </c>
      <c r="M73" s="139">
        <f>'Parking (PCN,Clamp,Remove'!M70+'Bus Lanes'!M64+'Moving Traffic'!M63</f>
        <v>0</v>
      </c>
    </row>
    <row r="74" spans="1:14" s="253" customFormat="1" ht="12" x14ac:dyDescent="0.25">
      <c r="A74" s="179" t="s">
        <v>24</v>
      </c>
      <c r="B74" s="256">
        <f>'Parking (PCN,Clamp,Remove'!B71+'Bus Lanes'!B65+'Moving Traffic'!B64</f>
        <v>5</v>
      </c>
      <c r="C74" s="256">
        <f>'Parking (PCN,Clamp,Remove'!C71+'Bus Lanes'!C65+'Moving Traffic'!C64</f>
        <v>3</v>
      </c>
      <c r="D74" s="256">
        <f>'Parking (PCN,Clamp,Remove'!D71+'Bus Lanes'!D65+'Moving Traffic'!D64</f>
        <v>2</v>
      </c>
      <c r="E74" s="256">
        <f>'Parking (PCN,Clamp,Remove'!E71+'Bus Lanes'!E65+'Moving Traffic'!E64</f>
        <v>2</v>
      </c>
      <c r="F74" s="281">
        <f>'Parking (PCN,Clamp,Remove'!F71+'Bus Lanes'!F65+'Moving Traffic'!F64</f>
        <v>171</v>
      </c>
      <c r="G74" s="256">
        <f>'Parking (PCN,Clamp,Remove'!G71+'Bus Lanes'!G65+'Moving Traffic'!G64</f>
        <v>1</v>
      </c>
      <c r="H74" s="256">
        <f>'Parking (PCN,Clamp,Remove'!H71+'Bus Lanes'!H65+'Moving Traffic'!H64</f>
        <v>1</v>
      </c>
      <c r="I74" s="256">
        <f>'Parking (PCN,Clamp,Remove'!I71+'Bus Lanes'!I65+'Moving Traffic'!I64</f>
        <v>1</v>
      </c>
      <c r="J74" s="256">
        <f>'Parking (PCN,Clamp,Remove'!J71+'Bus Lanes'!J65+'Moving Traffic'!J64</f>
        <v>0</v>
      </c>
      <c r="K74" s="256">
        <f>'Parking (PCN,Clamp,Remove'!K71+'Bus Lanes'!K65+'Moving Traffic'!K64</f>
        <v>1</v>
      </c>
      <c r="L74" s="281">
        <f>'Parking (PCN,Clamp,Remove'!L71+'Bus Lanes'!L65+'Moving Traffic'!L64</f>
        <v>222</v>
      </c>
      <c r="M74" s="139">
        <f>'Parking (PCN,Clamp,Remove'!M71+'Bus Lanes'!M65+'Moving Traffic'!M64</f>
        <v>0</v>
      </c>
    </row>
    <row r="75" spans="1:14" s="253" customFormat="1" ht="12" x14ac:dyDescent="0.25">
      <c r="A75" s="179" t="s">
        <v>25</v>
      </c>
      <c r="B75" s="256">
        <f>'Parking (PCN,Clamp,Remove'!B72+'Bus Lanes'!B66+'Moving Traffic'!B65</f>
        <v>1</v>
      </c>
      <c r="C75" s="256">
        <f>'Parking (PCN,Clamp,Remove'!C72+'Bus Lanes'!C66+'Moving Traffic'!C65</f>
        <v>0</v>
      </c>
      <c r="D75" s="256">
        <f>'Parking (PCN,Clamp,Remove'!D72+'Bus Lanes'!D66+'Moving Traffic'!D65</f>
        <v>1</v>
      </c>
      <c r="E75" s="256">
        <f>'Parking (PCN,Clamp,Remove'!E72+'Bus Lanes'!E66+'Moving Traffic'!E65</f>
        <v>0</v>
      </c>
      <c r="F75" s="281">
        <f>'Parking (PCN,Clamp,Remove'!F72+'Bus Lanes'!F66+'Moving Traffic'!F65</f>
        <v>0</v>
      </c>
      <c r="G75" s="256">
        <f>'Parking (PCN,Clamp,Remove'!G72+'Bus Lanes'!G66+'Moving Traffic'!G65</f>
        <v>0</v>
      </c>
      <c r="H75" s="256">
        <f>'Parking (PCN,Clamp,Remove'!H72+'Bus Lanes'!H66+'Moving Traffic'!H65</f>
        <v>0</v>
      </c>
      <c r="I75" s="256">
        <f>'Parking (PCN,Clamp,Remove'!I72+'Bus Lanes'!I66+'Moving Traffic'!I65</f>
        <v>0</v>
      </c>
      <c r="J75" s="256">
        <f>'Parking (PCN,Clamp,Remove'!J72+'Bus Lanes'!J66+'Moving Traffic'!J65</f>
        <v>0</v>
      </c>
      <c r="K75" s="256">
        <f>'Parking (PCN,Clamp,Remove'!K72+'Bus Lanes'!K66+'Moving Traffic'!K65</f>
        <v>0</v>
      </c>
      <c r="L75" s="281">
        <f>'Parking (PCN,Clamp,Remove'!L72+'Bus Lanes'!L66+'Moving Traffic'!L65</f>
        <v>0</v>
      </c>
      <c r="M75" s="139">
        <f>'Parking (PCN,Clamp,Remove'!M72+'Bus Lanes'!M66+'Moving Traffic'!M65</f>
        <v>0</v>
      </c>
    </row>
    <row r="76" spans="1:14" s="253" customFormat="1" ht="12" x14ac:dyDescent="0.25">
      <c r="A76" s="179" t="s">
        <v>38</v>
      </c>
      <c r="B76" s="256">
        <f>'Lorry Control'!B16</f>
        <v>0</v>
      </c>
      <c r="C76" s="256">
        <f>'Lorry Control'!C16</f>
        <v>0</v>
      </c>
      <c r="D76" s="256">
        <f>'Lorry Control'!D16</f>
        <v>0</v>
      </c>
      <c r="E76" s="256">
        <f>'Lorry Control'!E16</f>
        <v>0</v>
      </c>
      <c r="F76" s="256">
        <f>'Lorry Control'!F16</f>
        <v>0</v>
      </c>
      <c r="G76" s="256">
        <f>'Lorry Control'!G16</f>
        <v>0</v>
      </c>
      <c r="H76" s="256">
        <f>'Lorry Control'!H16</f>
        <v>0</v>
      </c>
      <c r="I76" s="256">
        <f>'Lorry Control'!I16</f>
        <v>0</v>
      </c>
      <c r="J76" s="256">
        <f>'Lorry Control'!J16</f>
        <v>0</v>
      </c>
      <c r="K76" s="256">
        <f>'Lorry Control'!K16</f>
        <v>0</v>
      </c>
      <c r="L76" s="256">
        <f>'Lorry Control'!L16</f>
        <v>0</v>
      </c>
      <c r="M76" s="262">
        <f>'Lorry Control'!M16</f>
        <v>0</v>
      </c>
      <c r="N76" s="263"/>
    </row>
    <row r="77" spans="1:14" s="253" customFormat="1" ht="12" x14ac:dyDescent="0.25">
      <c r="A77" s="179" t="s">
        <v>26</v>
      </c>
      <c r="B77" s="256">
        <f>'Parking (PCN,Clamp,Remove'!B73+'Bus Lanes'!B67+'Moving Traffic'!B66</f>
        <v>2</v>
      </c>
      <c r="C77" s="256">
        <f>'Parking (PCN,Clamp,Remove'!C73+'Bus Lanes'!C67+'Moving Traffic'!C66</f>
        <v>0</v>
      </c>
      <c r="D77" s="256">
        <f>'Parking (PCN,Clamp,Remove'!D73+'Bus Lanes'!D67+'Moving Traffic'!D66</f>
        <v>2</v>
      </c>
      <c r="E77" s="256">
        <f>'Parking (PCN,Clamp,Remove'!E73+'Bus Lanes'!E67+'Moving Traffic'!E66</f>
        <v>0</v>
      </c>
      <c r="F77" s="281">
        <f>'Parking (PCN,Clamp,Remove'!F73+'Bus Lanes'!F67+'Moving Traffic'!F66</f>
        <v>0</v>
      </c>
      <c r="G77" s="256">
        <f>'Parking (PCN,Clamp,Remove'!G73+'Bus Lanes'!G67+'Moving Traffic'!G66</f>
        <v>0</v>
      </c>
      <c r="H77" s="256">
        <f>'Parking (PCN,Clamp,Remove'!H73+'Bus Lanes'!H67+'Moving Traffic'!H66</f>
        <v>1</v>
      </c>
      <c r="I77" s="256">
        <f>'Parking (PCN,Clamp,Remove'!I73+'Bus Lanes'!I67+'Moving Traffic'!I66</f>
        <v>1</v>
      </c>
      <c r="J77" s="256">
        <f>'Parking (PCN,Clamp,Remove'!J73+'Bus Lanes'!J67+'Moving Traffic'!J66</f>
        <v>0</v>
      </c>
      <c r="K77" s="256">
        <f>'Parking (PCN,Clamp,Remove'!K73+'Bus Lanes'!K67+'Moving Traffic'!K66</f>
        <v>1</v>
      </c>
      <c r="L77" s="281">
        <f>'Parking (PCN,Clamp,Remove'!L73+'Bus Lanes'!L67+'Moving Traffic'!L66</f>
        <v>53</v>
      </c>
      <c r="M77" s="139">
        <f>'Parking (PCN,Clamp,Remove'!M73+'Bus Lanes'!M67+'Moving Traffic'!M66</f>
        <v>0</v>
      </c>
    </row>
    <row r="78" spans="1:14" s="253" customFormat="1" ht="12" x14ac:dyDescent="0.25">
      <c r="A78" s="179" t="s">
        <v>27</v>
      </c>
      <c r="B78" s="256">
        <f>'Parking (PCN,Clamp,Remove'!B74+'Bus Lanes'!B68+'Moving Traffic'!B67</f>
        <v>5</v>
      </c>
      <c r="C78" s="256">
        <f>'Parking (PCN,Clamp,Remove'!C74+'Bus Lanes'!C68+'Moving Traffic'!C67</f>
        <v>2</v>
      </c>
      <c r="D78" s="256">
        <f>'Parking (PCN,Clamp,Remove'!D74+'Bus Lanes'!D68+'Moving Traffic'!D67</f>
        <v>1</v>
      </c>
      <c r="E78" s="256">
        <f>'Parking (PCN,Clamp,Remove'!E74+'Bus Lanes'!E68+'Moving Traffic'!E67</f>
        <v>0</v>
      </c>
      <c r="F78" s="281">
        <f>'Parking (PCN,Clamp,Remove'!F74+'Bus Lanes'!F68+'Moving Traffic'!F67</f>
        <v>0</v>
      </c>
      <c r="G78" s="256">
        <f>'Parking (PCN,Clamp,Remove'!G74+'Bus Lanes'!G68+'Moving Traffic'!G67</f>
        <v>5</v>
      </c>
      <c r="H78" s="256">
        <f>'Parking (PCN,Clamp,Remove'!H74+'Bus Lanes'!H68+'Moving Traffic'!H67</f>
        <v>5</v>
      </c>
      <c r="I78" s="256">
        <f>'Parking (PCN,Clamp,Remove'!I74+'Bus Lanes'!I68+'Moving Traffic'!I67</f>
        <v>5</v>
      </c>
      <c r="J78" s="256">
        <f>'Parking (PCN,Clamp,Remove'!J74+'Bus Lanes'!J68+'Moving Traffic'!J67</f>
        <v>0</v>
      </c>
      <c r="K78" s="256">
        <f>'Parking (PCN,Clamp,Remove'!K74+'Bus Lanes'!K68+'Moving Traffic'!K67</f>
        <v>2</v>
      </c>
      <c r="L78" s="281">
        <f>'Parking (PCN,Clamp,Remove'!L74+'Bus Lanes'!L68+'Moving Traffic'!L67</f>
        <v>222.44</v>
      </c>
      <c r="M78" s="139">
        <f>'Parking (PCN,Clamp,Remove'!M74+'Bus Lanes'!M68+'Moving Traffic'!M67</f>
        <v>3</v>
      </c>
    </row>
    <row r="79" spans="1:14" s="253" customFormat="1" ht="12" x14ac:dyDescent="0.25">
      <c r="A79" s="179" t="s">
        <v>28</v>
      </c>
      <c r="B79" s="256">
        <f>'Parking (PCN,Clamp,Remove'!B75+'Moving Traffic'!B68</f>
        <v>8</v>
      </c>
      <c r="C79" s="256">
        <f>'Parking (PCN,Clamp,Remove'!C75+'Moving Traffic'!C68</f>
        <v>5</v>
      </c>
      <c r="D79" s="256">
        <f>'Parking (PCN,Clamp,Remove'!D75+'Moving Traffic'!D68</f>
        <v>2</v>
      </c>
      <c r="E79" s="256">
        <f>'Parking (PCN,Clamp,Remove'!E75+'Moving Traffic'!E68</f>
        <v>2</v>
      </c>
      <c r="F79" s="281">
        <f>'Parking (PCN,Clamp,Remove'!F75+'Moving Traffic'!F68</f>
        <v>266.19</v>
      </c>
      <c r="G79" s="256">
        <f>'Parking (PCN,Clamp,Remove'!G75+'Moving Traffic'!G68</f>
        <v>4</v>
      </c>
      <c r="H79" s="256">
        <f>'Parking (PCN,Clamp,Remove'!H75+'Moving Traffic'!H68</f>
        <v>0</v>
      </c>
      <c r="I79" s="256">
        <f>'Parking (PCN,Clamp,Remove'!I75+'Moving Traffic'!I68</f>
        <v>0</v>
      </c>
      <c r="J79" s="256">
        <f>'Parking (PCN,Clamp,Remove'!J75+'Moving Traffic'!J68</f>
        <v>0</v>
      </c>
      <c r="K79" s="256">
        <f>'Parking (PCN,Clamp,Remove'!K75+'Moving Traffic'!K68</f>
        <v>0</v>
      </c>
      <c r="L79" s="281">
        <f>'Parking (PCN,Clamp,Remove'!L75+'Moving Traffic'!L68</f>
        <v>0</v>
      </c>
      <c r="M79" s="139">
        <f>'Parking (PCN,Clamp,Remove'!M75+'Moving Traffic'!M68</f>
        <v>0</v>
      </c>
    </row>
    <row r="80" spans="1:14" s="253" customFormat="1" ht="12" x14ac:dyDescent="0.25">
      <c r="A80" s="179" t="s">
        <v>29</v>
      </c>
      <c r="B80" s="256">
        <f>'Parking (PCN,Clamp,Remove'!B76+'Bus Lanes'!B69+'Moving Traffic'!B69</f>
        <v>5</v>
      </c>
      <c r="C80" s="256">
        <f>'Parking (PCN,Clamp,Remove'!C76+'Bus Lanes'!C69+'Moving Traffic'!C69</f>
        <v>7</v>
      </c>
      <c r="D80" s="256">
        <f>'Parking (PCN,Clamp,Remove'!D76+'Bus Lanes'!D69+'Moving Traffic'!D69</f>
        <v>1</v>
      </c>
      <c r="E80" s="256">
        <f>'Parking (PCN,Clamp,Remove'!E76+'Bus Lanes'!E69+'Moving Traffic'!E69</f>
        <v>3</v>
      </c>
      <c r="F80" s="281">
        <f>'Parking (PCN,Clamp,Remove'!F76+'Bus Lanes'!F69+'Moving Traffic'!F69</f>
        <v>170.25</v>
      </c>
      <c r="G80" s="256">
        <f>'Parking (PCN,Clamp,Remove'!G76+'Bus Lanes'!G69+'Moving Traffic'!G69</f>
        <v>1</v>
      </c>
      <c r="H80" s="256">
        <f>'Parking (PCN,Clamp,Remove'!H76+'Bus Lanes'!H69+'Moving Traffic'!H69</f>
        <v>0</v>
      </c>
      <c r="I80" s="256">
        <f>'Parking (PCN,Clamp,Remove'!I76+'Bus Lanes'!I69+'Moving Traffic'!I69</f>
        <v>0</v>
      </c>
      <c r="J80" s="256">
        <f>'Parking (PCN,Clamp,Remove'!J76+'Bus Lanes'!J69+'Moving Traffic'!J69</f>
        <v>0</v>
      </c>
      <c r="K80" s="256">
        <f>'Parking (PCN,Clamp,Remove'!K76+'Bus Lanes'!K69+'Moving Traffic'!K69</f>
        <v>0</v>
      </c>
      <c r="L80" s="281">
        <f>'Parking (PCN,Clamp,Remove'!L76+'Bus Lanes'!L69+'Moving Traffic'!L69</f>
        <v>0</v>
      </c>
      <c r="M80" s="139">
        <f>'Parking (PCN,Clamp,Remove'!M76+'Bus Lanes'!M69+'Moving Traffic'!M69</f>
        <v>0</v>
      </c>
    </row>
    <row r="81" spans="1:13" s="253" customFormat="1" ht="12" x14ac:dyDescent="0.25">
      <c r="A81" s="179" t="s">
        <v>30</v>
      </c>
      <c r="B81" s="256">
        <f>'Parking (PCN,Clamp,Remove'!B77+'Bus Lanes'!B70+'Moving Traffic'!B70</f>
        <v>2</v>
      </c>
      <c r="C81" s="256">
        <f>'Parking (PCN,Clamp,Remove'!C77+'Bus Lanes'!C70+'Moving Traffic'!C70</f>
        <v>0</v>
      </c>
      <c r="D81" s="256">
        <f>'Parking (PCN,Clamp,Remove'!D77+'Bus Lanes'!D70+'Moving Traffic'!D70</f>
        <v>1</v>
      </c>
      <c r="E81" s="256">
        <f>'Parking (PCN,Clamp,Remove'!E77+'Bus Lanes'!E70+'Moving Traffic'!E70</f>
        <v>0</v>
      </c>
      <c r="F81" s="281">
        <f>'Parking (PCN,Clamp,Remove'!F77+'Bus Lanes'!F70+'Moving Traffic'!F70</f>
        <v>0</v>
      </c>
      <c r="G81" s="256">
        <f>'Parking (PCN,Clamp,Remove'!G77+'Bus Lanes'!G70+'Moving Traffic'!G70</f>
        <v>1</v>
      </c>
      <c r="H81" s="256">
        <f>'Parking (PCN,Clamp,Remove'!H77+'Bus Lanes'!H70+'Moving Traffic'!H70</f>
        <v>0</v>
      </c>
      <c r="I81" s="256">
        <f>'Parking (PCN,Clamp,Remove'!I77+'Bus Lanes'!I70+'Moving Traffic'!I70</f>
        <v>0</v>
      </c>
      <c r="J81" s="256">
        <f>'Parking (PCN,Clamp,Remove'!J77+'Bus Lanes'!J70+'Moving Traffic'!J70</f>
        <v>0</v>
      </c>
      <c r="K81" s="256">
        <f>'Parking (PCN,Clamp,Remove'!K77+'Bus Lanes'!K70+'Moving Traffic'!K70</f>
        <v>0</v>
      </c>
      <c r="L81" s="281">
        <f>'Parking (PCN,Clamp,Remove'!L77+'Bus Lanes'!L70+'Moving Traffic'!L70</f>
        <v>0</v>
      </c>
      <c r="M81" s="139">
        <f>'Parking (PCN,Clamp,Remove'!M77+'Bus Lanes'!M70+'Moving Traffic'!M70</f>
        <v>0</v>
      </c>
    </row>
    <row r="82" spans="1:13" s="253" customFormat="1" ht="12" x14ac:dyDescent="0.25">
      <c r="A82" s="179" t="s">
        <v>31</v>
      </c>
      <c r="B82" s="256">
        <f>'Parking (PCN,Clamp,Remove'!B78+'Moving Traffic'!B71</f>
        <v>0</v>
      </c>
      <c r="C82" s="256">
        <f>'Parking (PCN,Clamp,Remove'!C78+'Moving Traffic'!C71</f>
        <v>0</v>
      </c>
      <c r="D82" s="256">
        <f>'Parking (PCN,Clamp,Remove'!D78+'Moving Traffic'!D71</f>
        <v>0</v>
      </c>
      <c r="E82" s="256">
        <f>'Parking (PCN,Clamp,Remove'!E78+'Moving Traffic'!E71</f>
        <v>0</v>
      </c>
      <c r="F82" s="281">
        <f>'Parking (PCN,Clamp,Remove'!F78+'Moving Traffic'!F71</f>
        <v>0</v>
      </c>
      <c r="G82" s="256">
        <f>'Parking (PCN,Clamp,Remove'!G78+'Moving Traffic'!G71</f>
        <v>0</v>
      </c>
      <c r="H82" s="256">
        <f>'Parking (PCN,Clamp,Remove'!H78+'Moving Traffic'!H71</f>
        <v>0</v>
      </c>
      <c r="I82" s="256">
        <f>'Parking (PCN,Clamp,Remove'!I78+'Moving Traffic'!I71</f>
        <v>0</v>
      </c>
      <c r="J82" s="256">
        <f>'Parking (PCN,Clamp,Remove'!J78+'Moving Traffic'!J71</f>
        <v>0</v>
      </c>
      <c r="K82" s="256">
        <f>'Parking (PCN,Clamp,Remove'!K78+'Moving Traffic'!K71</f>
        <v>0</v>
      </c>
      <c r="L82" s="281">
        <f>'Parking (PCN,Clamp,Remove'!L78+'Moving Traffic'!L71</f>
        <v>0</v>
      </c>
      <c r="M82" s="139">
        <f>'Parking (PCN,Clamp,Remove'!M78+'Moving Traffic'!M71</f>
        <v>0</v>
      </c>
    </row>
    <row r="83" spans="1:13" s="253" customFormat="1" ht="12" x14ac:dyDescent="0.25">
      <c r="A83" s="179" t="s">
        <v>32</v>
      </c>
      <c r="B83" s="256">
        <f>'Parking (PCN,Clamp,Remove'!B79+'Bus Lanes'!B71+'Moving Traffic'!B72</f>
        <v>1</v>
      </c>
      <c r="C83" s="256">
        <f>'Parking (PCN,Clamp,Remove'!C79+'Bus Lanes'!C71+'Moving Traffic'!C72</f>
        <v>0</v>
      </c>
      <c r="D83" s="256">
        <f>'Parking (PCN,Clamp,Remove'!D79+'Bus Lanes'!D71+'Moving Traffic'!D72</f>
        <v>2</v>
      </c>
      <c r="E83" s="256">
        <f>'Parking (PCN,Clamp,Remove'!E79+'Bus Lanes'!E71+'Moving Traffic'!E72</f>
        <v>1</v>
      </c>
      <c r="F83" s="281">
        <f>'Parking (PCN,Clamp,Remove'!F79+'Bus Lanes'!F71+'Moving Traffic'!F72</f>
        <v>125</v>
      </c>
      <c r="G83" s="256">
        <f>'Parking (PCN,Clamp,Remove'!G79+'Bus Lanes'!G71+'Moving Traffic'!G72</f>
        <v>0</v>
      </c>
      <c r="H83" s="256">
        <f>'Parking (PCN,Clamp,Remove'!H79+'Bus Lanes'!H71+'Moving Traffic'!H72</f>
        <v>0</v>
      </c>
      <c r="I83" s="256">
        <f>'Parking (PCN,Clamp,Remove'!I79+'Bus Lanes'!I71+'Moving Traffic'!I72</f>
        <v>0</v>
      </c>
      <c r="J83" s="256">
        <f>'Parking (PCN,Clamp,Remove'!J79+'Bus Lanes'!J71+'Moving Traffic'!J72</f>
        <v>0</v>
      </c>
      <c r="K83" s="256">
        <f>'Parking (PCN,Clamp,Remove'!K79+'Bus Lanes'!K71+'Moving Traffic'!K72</f>
        <v>0</v>
      </c>
      <c r="L83" s="281">
        <f>'Parking (PCN,Clamp,Remove'!L79+'Bus Lanes'!L71+'Moving Traffic'!L72</f>
        <v>0</v>
      </c>
      <c r="M83" s="139">
        <f>'Parking (PCN,Clamp,Remove'!M79+'Bus Lanes'!M71+'Moving Traffic'!M72</f>
        <v>0</v>
      </c>
    </row>
    <row r="84" spans="1:13" s="253" customFormat="1" ht="12" x14ac:dyDescent="0.25">
      <c r="A84" s="179" t="s">
        <v>33</v>
      </c>
      <c r="B84" s="256">
        <f>'Parking (PCN,Clamp,Remove'!B80+'Bus Lanes'!B72+'Moving Traffic'!B73</f>
        <v>17</v>
      </c>
      <c r="C84" s="256">
        <f>'Parking (PCN,Clamp,Remove'!C80+'Bus Lanes'!C72+'Moving Traffic'!C73</f>
        <v>4</v>
      </c>
      <c r="D84" s="256">
        <f>'Parking (PCN,Clamp,Remove'!D80+'Bus Lanes'!D72+'Moving Traffic'!D73</f>
        <v>9</v>
      </c>
      <c r="E84" s="256">
        <f>'Parking (PCN,Clamp,Remove'!E80+'Bus Lanes'!E72+'Moving Traffic'!E73</f>
        <v>1</v>
      </c>
      <c r="F84" s="281">
        <f>'Parking (PCN,Clamp,Remove'!F80+'Bus Lanes'!F72+'Moving Traffic'!F73</f>
        <v>126</v>
      </c>
      <c r="G84" s="256">
        <f>'Parking (PCN,Clamp,Remove'!G80+'Bus Lanes'!G72+'Moving Traffic'!G73</f>
        <v>9</v>
      </c>
      <c r="H84" s="256">
        <f>'Parking (PCN,Clamp,Remove'!H80+'Bus Lanes'!H72+'Moving Traffic'!H73</f>
        <v>0</v>
      </c>
      <c r="I84" s="256">
        <f>'Parking (PCN,Clamp,Remove'!I80+'Bus Lanes'!I72+'Moving Traffic'!I73</f>
        <v>0</v>
      </c>
      <c r="J84" s="256">
        <f>'Parking (PCN,Clamp,Remove'!J80+'Bus Lanes'!J72+'Moving Traffic'!J73</f>
        <v>0</v>
      </c>
      <c r="K84" s="256">
        <f>'Parking (PCN,Clamp,Remove'!K80+'Bus Lanes'!K72+'Moving Traffic'!K73</f>
        <v>1</v>
      </c>
      <c r="L84" s="281">
        <f>'Parking (PCN,Clamp,Remove'!L80+'Bus Lanes'!L72+'Moving Traffic'!L73</f>
        <v>2863</v>
      </c>
      <c r="M84" s="139">
        <f>'Parking (PCN,Clamp,Remove'!M80+'Bus Lanes'!M72+'Moving Traffic'!M73</f>
        <v>0</v>
      </c>
    </row>
    <row r="85" spans="1:13" s="253" customFormat="1" ht="12" x14ac:dyDescent="0.25">
      <c r="A85" s="179" t="s">
        <v>34</v>
      </c>
      <c r="B85" s="256">
        <f>'Parking (PCN,Clamp,Remove'!B81+'Bus Lanes'!B73+'Moving Traffic'!B74</f>
        <v>4</v>
      </c>
      <c r="C85" s="256">
        <f>'Parking (PCN,Clamp,Remove'!C81+'Bus Lanes'!C73+'Moving Traffic'!C74</f>
        <v>1</v>
      </c>
      <c r="D85" s="256">
        <f>'Parking (PCN,Clamp,Remove'!D81+'Bus Lanes'!D73+'Moving Traffic'!D74</f>
        <v>2</v>
      </c>
      <c r="E85" s="256">
        <f>'Parking (PCN,Clamp,Remove'!E81+'Bus Lanes'!E73+'Moving Traffic'!E74</f>
        <v>2</v>
      </c>
      <c r="F85" s="281">
        <f>'Parking (PCN,Clamp,Remove'!F81+'Bus Lanes'!F73+'Moving Traffic'!F74</f>
        <v>365.07</v>
      </c>
      <c r="G85" s="256">
        <f>'Parking (PCN,Clamp,Remove'!G81+'Bus Lanes'!G73+'Moving Traffic'!G74</f>
        <v>0</v>
      </c>
      <c r="H85" s="256">
        <f>'Parking (PCN,Clamp,Remove'!H81+'Bus Lanes'!H73+'Moving Traffic'!H74</f>
        <v>0</v>
      </c>
      <c r="I85" s="256">
        <f>'Parking (PCN,Clamp,Remove'!I81+'Bus Lanes'!I73+'Moving Traffic'!I74</f>
        <v>0</v>
      </c>
      <c r="J85" s="256">
        <f>'Parking (PCN,Clamp,Remove'!J81+'Bus Lanes'!J73+'Moving Traffic'!J74</f>
        <v>0</v>
      </c>
      <c r="K85" s="256">
        <f>'Parking (PCN,Clamp,Remove'!K81+'Bus Lanes'!K73+'Moving Traffic'!K74</f>
        <v>0</v>
      </c>
      <c r="L85" s="281">
        <f>'Parking (PCN,Clamp,Remove'!L81+'Bus Lanes'!L73+'Moving Traffic'!L74</f>
        <v>0</v>
      </c>
      <c r="M85" s="139">
        <f>'Parking (PCN,Clamp,Remove'!M81+'Bus Lanes'!M73+'Moving Traffic'!M74</f>
        <v>0</v>
      </c>
    </row>
    <row r="86" spans="1:13" s="253" customFormat="1" ht="12" x14ac:dyDescent="0.25">
      <c r="A86" s="179" t="s">
        <v>35</v>
      </c>
      <c r="B86" s="256">
        <f>'Parking (PCN,Clamp,Remove'!B82+'Bus Lanes'!B74+'Moving Traffic'!B75</f>
        <v>1</v>
      </c>
      <c r="C86" s="256">
        <f>'Parking (PCN,Clamp,Remove'!C82+'Bus Lanes'!C74+'Moving Traffic'!C75</f>
        <v>0</v>
      </c>
      <c r="D86" s="256">
        <f>'Parking (PCN,Clamp,Remove'!D82+'Bus Lanes'!D74+'Moving Traffic'!D75</f>
        <v>1</v>
      </c>
      <c r="E86" s="256">
        <f>'Parking (PCN,Clamp,Remove'!E82+'Bus Lanes'!E74+'Moving Traffic'!E75</f>
        <v>0</v>
      </c>
      <c r="F86" s="281">
        <f>'Parking (PCN,Clamp,Remove'!F82+'Bus Lanes'!F74+'Moving Traffic'!F75</f>
        <v>0</v>
      </c>
      <c r="G86" s="256">
        <f>'Parking (PCN,Clamp,Remove'!G82+'Bus Lanes'!G74+'Moving Traffic'!G75</f>
        <v>0</v>
      </c>
      <c r="H86" s="256">
        <f>'Parking (PCN,Clamp,Remove'!H82+'Bus Lanes'!H74+'Moving Traffic'!H75</f>
        <v>1</v>
      </c>
      <c r="I86" s="256">
        <f>'Parking (PCN,Clamp,Remove'!I82+'Bus Lanes'!I74+'Moving Traffic'!I75</f>
        <v>1</v>
      </c>
      <c r="J86" s="256">
        <f>'Parking (PCN,Clamp,Remove'!J82+'Bus Lanes'!J74+'Moving Traffic'!J75</f>
        <v>0</v>
      </c>
      <c r="K86" s="256">
        <f>'Parking (PCN,Clamp,Remove'!K82+'Bus Lanes'!K74+'Moving Traffic'!K75</f>
        <v>0</v>
      </c>
      <c r="L86" s="281">
        <f>'Parking (PCN,Clamp,Remove'!L82+'Bus Lanes'!L74+'Moving Traffic'!L75</f>
        <v>0</v>
      </c>
      <c r="M86" s="139">
        <f>'Parking (PCN,Clamp,Remove'!M82+'Bus Lanes'!M74+'Moving Traffic'!M75</f>
        <v>0</v>
      </c>
    </row>
    <row r="87" spans="1:13" s="253" customFormat="1" ht="12" x14ac:dyDescent="0.25">
      <c r="A87" s="181" t="s">
        <v>36</v>
      </c>
      <c r="B87" s="168">
        <f>'Parking (PCN,Clamp,Remove'!B83+'Bus Lanes'!B75+'Moving Traffic'!B76</f>
        <v>1</v>
      </c>
      <c r="C87" s="265">
        <f>'Parking (PCN,Clamp,Remove'!C83+'Bus Lanes'!C75+'Moving Traffic'!C76</f>
        <v>1</v>
      </c>
      <c r="D87" s="265">
        <f>'Parking (PCN,Clamp,Remove'!D83+'Bus Lanes'!D75+'Moving Traffic'!D76</f>
        <v>1</v>
      </c>
      <c r="E87" s="265">
        <f>'Parking (PCN,Clamp,Remove'!E83+'Bus Lanes'!E75+'Moving Traffic'!E76</f>
        <v>1</v>
      </c>
      <c r="F87" s="282">
        <f>'Parking (PCN,Clamp,Remove'!F83+'Bus Lanes'!F75+'Moving Traffic'!F76</f>
        <v>66.5</v>
      </c>
      <c r="G87" s="265">
        <f>'Parking (PCN,Clamp,Remove'!G83+'Bus Lanes'!G75+'Moving Traffic'!G76</f>
        <v>0</v>
      </c>
      <c r="H87" s="265">
        <f>'Parking (PCN,Clamp,Remove'!H83+'Bus Lanes'!H75+'Moving Traffic'!H76</f>
        <v>0</v>
      </c>
      <c r="I87" s="265">
        <f>'Parking (PCN,Clamp,Remove'!I83+'Bus Lanes'!I75+'Moving Traffic'!I76</f>
        <v>0</v>
      </c>
      <c r="J87" s="265">
        <f>'Parking (PCN,Clamp,Remove'!J83+'Bus Lanes'!J75+'Moving Traffic'!J76</f>
        <v>0</v>
      </c>
      <c r="K87" s="265">
        <f>'Parking (PCN,Clamp,Remove'!K83+'Bus Lanes'!K75+'Moving Traffic'!K76</f>
        <v>0</v>
      </c>
      <c r="L87" s="282">
        <f>'Parking (PCN,Clamp,Remove'!L83+'Bus Lanes'!L75+'Moving Traffic'!L76</f>
        <v>0</v>
      </c>
      <c r="M87" s="168">
        <f>'Parking (PCN,Clamp,Remove'!M83+'Bus Lanes'!M75+'Moving Traffic'!M76</f>
        <v>0</v>
      </c>
    </row>
    <row r="88" spans="1:13" s="285" customFormat="1" ht="12" x14ac:dyDescent="0.25">
      <c r="A88" s="248" t="s">
        <v>39</v>
      </c>
      <c r="B88" s="283">
        <f>SUM(B53:B87)</f>
        <v>93</v>
      </c>
      <c r="C88" s="283">
        <f>SUM(C53:C87)</f>
        <v>40</v>
      </c>
      <c r="D88" s="283">
        <f>SUM(D53:D87)</f>
        <v>45</v>
      </c>
      <c r="E88" s="283">
        <f>SUM(E53:E87)</f>
        <v>20</v>
      </c>
      <c r="F88" s="284">
        <f>SUM(F53:F87)</f>
        <v>2117.5100000000002</v>
      </c>
      <c r="G88" s="283">
        <f>SUM(G53:G87)</f>
        <v>39</v>
      </c>
      <c r="H88" s="283">
        <f>SUM(H53:H87)</f>
        <v>16</v>
      </c>
      <c r="I88" s="283">
        <f>SUM(I53:I87)</f>
        <v>15</v>
      </c>
      <c r="J88" s="283">
        <f>SUM(J53:J87)</f>
        <v>0</v>
      </c>
      <c r="K88" s="283">
        <f>SUM(K53:K87)</f>
        <v>13</v>
      </c>
      <c r="L88" s="284">
        <f>SUM(L53:L87)</f>
        <v>4111.37</v>
      </c>
      <c r="M88" s="173">
        <f>SUM(M53:M87)</f>
        <v>4</v>
      </c>
    </row>
    <row r="89" spans="1:13" s="285" customFormat="1" ht="12" x14ac:dyDescent="0.25">
      <c r="A89" s="294"/>
      <c r="B89" s="292"/>
      <c r="C89" s="292"/>
      <c r="D89" s="292"/>
      <c r="E89" s="292"/>
      <c r="F89" s="293"/>
      <c r="G89" s="292"/>
      <c r="H89" s="292"/>
      <c r="I89" s="292"/>
      <c r="J89" s="292"/>
      <c r="K89" s="292"/>
      <c r="L89" s="293"/>
      <c r="M89" s="292"/>
    </row>
    <row r="90" spans="1:13" s="285" customFormat="1" ht="12" x14ac:dyDescent="0.25">
      <c r="A90" s="294"/>
      <c r="B90" s="292"/>
      <c r="C90" s="292"/>
      <c r="D90" s="292"/>
      <c r="E90" s="292"/>
      <c r="F90" s="293"/>
      <c r="G90" s="292"/>
      <c r="H90" s="292"/>
      <c r="I90" s="292"/>
      <c r="J90" s="292"/>
      <c r="K90" s="292"/>
      <c r="L90" s="293"/>
      <c r="M90" s="292"/>
    </row>
    <row r="91" spans="1:13" s="285" customFormat="1" ht="12" x14ac:dyDescent="0.25">
      <c r="A91" s="294"/>
      <c r="B91" s="292"/>
      <c r="C91" s="292"/>
      <c r="D91" s="292"/>
      <c r="E91" s="292"/>
      <c r="F91" s="293"/>
      <c r="G91" s="292"/>
      <c r="H91" s="292"/>
      <c r="I91" s="292"/>
      <c r="J91" s="292"/>
      <c r="K91" s="292"/>
      <c r="L91" s="293"/>
      <c r="M91" s="292"/>
    </row>
    <row r="92" spans="1:13" s="285" customFormat="1" ht="12" x14ac:dyDescent="0.25">
      <c r="A92" s="294"/>
      <c r="B92" s="292"/>
      <c r="C92" s="292"/>
      <c r="D92" s="292"/>
      <c r="E92" s="292"/>
      <c r="F92" s="293"/>
      <c r="G92" s="292"/>
      <c r="H92" s="292"/>
      <c r="I92" s="292"/>
      <c r="J92" s="292"/>
      <c r="K92" s="292"/>
      <c r="L92" s="293"/>
      <c r="M92" s="292"/>
    </row>
    <row r="93" spans="1:13" s="285" customFormat="1" ht="12" x14ac:dyDescent="0.25">
      <c r="A93" s="294"/>
      <c r="B93" s="292"/>
      <c r="C93" s="292"/>
      <c r="D93" s="292"/>
      <c r="E93" s="292"/>
      <c r="F93" s="293"/>
      <c r="G93" s="292"/>
      <c r="H93" s="292"/>
      <c r="I93" s="292"/>
      <c r="J93" s="292"/>
      <c r="K93" s="292"/>
      <c r="L93" s="293"/>
      <c r="M93" s="292"/>
    </row>
    <row r="94" spans="1:13" s="285" customFormat="1" ht="12" x14ac:dyDescent="0.25">
      <c r="A94" s="294"/>
      <c r="B94" s="292"/>
      <c r="C94" s="292"/>
      <c r="D94" s="292"/>
      <c r="E94" s="292"/>
      <c r="F94" s="293"/>
      <c r="G94" s="292"/>
      <c r="H94" s="292"/>
      <c r="I94" s="292"/>
      <c r="J94" s="292"/>
      <c r="K94" s="292"/>
      <c r="L94" s="293"/>
      <c r="M94" s="292"/>
    </row>
    <row r="95" spans="1:13" s="285" customFormat="1" ht="12" x14ac:dyDescent="0.25">
      <c r="A95" s="294"/>
      <c r="B95" s="292"/>
      <c r="C95" s="292"/>
      <c r="D95" s="292"/>
      <c r="E95" s="292"/>
      <c r="F95" s="293"/>
      <c r="G95" s="292"/>
      <c r="H95" s="292"/>
      <c r="I95" s="292"/>
      <c r="J95" s="292"/>
      <c r="K95" s="292"/>
      <c r="L95" s="293"/>
      <c r="M95" s="292"/>
    </row>
    <row r="96" spans="1:13" s="285" customFormat="1" ht="12" x14ac:dyDescent="0.25">
      <c r="A96" s="294"/>
      <c r="B96" s="292"/>
      <c r="C96" s="292"/>
      <c r="D96" s="292"/>
      <c r="E96" s="292"/>
      <c r="F96" s="293"/>
      <c r="G96" s="292"/>
      <c r="H96" s="292"/>
      <c r="I96" s="292"/>
      <c r="J96" s="292"/>
      <c r="K96" s="292"/>
      <c r="L96" s="293"/>
      <c r="M96" s="292"/>
    </row>
    <row r="97" spans="1:19" s="285" customFormat="1" ht="12" x14ac:dyDescent="0.25">
      <c r="A97" s="294"/>
      <c r="B97" s="292"/>
      <c r="C97" s="292"/>
      <c r="D97" s="292"/>
      <c r="E97" s="292"/>
      <c r="F97" s="293"/>
      <c r="G97" s="292"/>
      <c r="H97" s="292"/>
      <c r="I97" s="292"/>
      <c r="J97" s="292"/>
      <c r="K97" s="292"/>
      <c r="L97" s="293"/>
      <c r="M97" s="292"/>
    </row>
    <row r="98" spans="1:19" s="253" customFormat="1" x14ac:dyDescent="0.2">
      <c r="H98" s="286"/>
    </row>
    <row r="99" spans="1:19" s="253" customFormat="1" x14ac:dyDescent="0.2"/>
    <row r="100" spans="1:19" ht="12" x14ac:dyDescent="0.25">
      <c r="A100" s="285"/>
      <c r="L100" s="231"/>
      <c r="M100" s="231"/>
      <c r="N100" s="231"/>
      <c r="O100" s="231"/>
      <c r="P100" s="231"/>
      <c r="Q100" s="231"/>
      <c r="R100" s="231"/>
      <c r="S100" s="231"/>
    </row>
    <row r="101" spans="1:19" ht="43.2" x14ac:dyDescent="0.2">
      <c r="A101" s="217" t="s">
        <v>47</v>
      </c>
      <c r="B101" s="295" t="s">
        <v>91</v>
      </c>
      <c r="C101" s="296" t="s">
        <v>65</v>
      </c>
      <c r="D101" s="296" t="s">
        <v>97</v>
      </c>
      <c r="E101" s="296" t="s">
        <v>72</v>
      </c>
      <c r="F101" s="296" t="s">
        <v>93</v>
      </c>
      <c r="G101" s="296" t="s">
        <v>67</v>
      </c>
      <c r="H101" s="296" t="s">
        <v>94</v>
      </c>
      <c r="I101" s="296" t="s">
        <v>68</v>
      </c>
      <c r="J101" s="296" t="s">
        <v>99</v>
      </c>
      <c r="K101" s="297" t="s">
        <v>69</v>
      </c>
      <c r="L101" s="298" t="s">
        <v>104</v>
      </c>
      <c r="M101" s="298" t="s">
        <v>101</v>
      </c>
      <c r="N101" s="231"/>
      <c r="O101" s="231"/>
      <c r="P101" s="231"/>
      <c r="Q101" s="231"/>
      <c r="R101" s="231"/>
      <c r="S101" s="231"/>
    </row>
    <row r="102" spans="1:19" s="253" customFormat="1" ht="12" x14ac:dyDescent="0.25">
      <c r="A102" s="177" t="s">
        <v>3</v>
      </c>
      <c r="B102" s="256">
        <f>'Parking (PCN,Clamp,Remove'!B89+'Bus Lanes'!B81+'Moving Traffic'!B82</f>
        <v>14</v>
      </c>
      <c r="C102" s="256">
        <f>'Parking (PCN,Clamp,Remove'!C89+'Bus Lanes'!C81+'Moving Traffic'!C82</f>
        <v>2</v>
      </c>
      <c r="D102" s="256">
        <f>'Parking (PCN,Clamp,Remove'!D89+'Bus Lanes'!D81+'Moving Traffic'!D82</f>
        <v>6</v>
      </c>
      <c r="E102" s="256">
        <f>'Parking (PCN,Clamp,Remove'!E89+'Bus Lanes'!E81+'Moving Traffic'!E82</f>
        <v>1</v>
      </c>
      <c r="F102" s="256">
        <f>'Parking (PCN,Clamp,Remove'!F89+'Bus Lanes'!F81+'Moving Traffic'!F82</f>
        <v>8</v>
      </c>
      <c r="G102" s="256">
        <f>'Parking (PCN,Clamp,Remove'!G89+'Bus Lanes'!G81+'Moving Traffic'!G82</f>
        <v>1</v>
      </c>
      <c r="H102" s="256">
        <f>'Parking (PCN,Clamp,Remove'!H89+'Bus Lanes'!H81+'Moving Traffic'!H82</f>
        <v>3</v>
      </c>
      <c r="I102" s="256">
        <f>'Parking (PCN,Clamp,Remove'!I89+'Bus Lanes'!I81+'Moving Traffic'!I82</f>
        <v>0</v>
      </c>
      <c r="J102" s="256">
        <f>'Parking (PCN,Clamp,Remove'!J89+'Bus Lanes'!J81+'Moving Traffic'!J82</f>
        <v>3</v>
      </c>
      <c r="K102" s="256">
        <f>'Parking (PCN,Clamp,Remove'!K89+'Bus Lanes'!K81+'Moving Traffic'!K82</f>
        <v>0</v>
      </c>
      <c r="L102" s="256">
        <f>'Parking (PCN,Clamp,Remove'!L89</f>
        <v>0</v>
      </c>
      <c r="M102" s="262">
        <f>'Parking (PCN,Clamp,Remove'!M89</f>
        <v>0</v>
      </c>
      <c r="N102" s="263"/>
    </row>
    <row r="103" spans="1:19" s="253" customFormat="1" ht="12" x14ac:dyDescent="0.25">
      <c r="A103" s="179" t="s">
        <v>4</v>
      </c>
      <c r="B103" s="256">
        <f>'Parking (PCN,Clamp,Remove'!B90+'Bus Lanes'!B82+'Moving Traffic'!B83</f>
        <v>82</v>
      </c>
      <c r="C103" s="256">
        <f>'Parking (PCN,Clamp,Remove'!C90+'Bus Lanes'!C82+'Moving Traffic'!C83</f>
        <v>14</v>
      </c>
      <c r="D103" s="256">
        <f>'Parking (PCN,Clamp,Remove'!D90+'Bus Lanes'!D82+'Moving Traffic'!D83</f>
        <v>28</v>
      </c>
      <c r="E103" s="256">
        <f>'Parking (PCN,Clamp,Remove'!E90+'Bus Lanes'!E82+'Moving Traffic'!E83</f>
        <v>14</v>
      </c>
      <c r="F103" s="256">
        <f>'Parking (PCN,Clamp,Remove'!F90+'Bus Lanes'!F82+'Moving Traffic'!F83</f>
        <v>55</v>
      </c>
      <c r="G103" s="256">
        <f>'Parking (PCN,Clamp,Remove'!G90+'Bus Lanes'!G82+'Moving Traffic'!G83</f>
        <v>0</v>
      </c>
      <c r="H103" s="256">
        <f>'Parking (PCN,Clamp,Remove'!H90+'Bus Lanes'!H82+'Moving Traffic'!H83</f>
        <v>7</v>
      </c>
      <c r="I103" s="256">
        <f>'Parking (PCN,Clamp,Remove'!I90+'Bus Lanes'!I82+'Moving Traffic'!I83</f>
        <v>4</v>
      </c>
      <c r="J103" s="256">
        <f>'Parking (PCN,Clamp,Remove'!J90+'Bus Lanes'!J82+'Moving Traffic'!J83</f>
        <v>18</v>
      </c>
      <c r="K103" s="256">
        <f>'Parking (PCN,Clamp,Remove'!K90+'Bus Lanes'!K82+'Moving Traffic'!K83</f>
        <v>10</v>
      </c>
      <c r="L103" s="256">
        <f>'Parking (PCN,Clamp,Remove'!L90</f>
        <v>0</v>
      </c>
      <c r="M103" s="262">
        <f>'Parking (PCN,Clamp,Remove'!M90</f>
        <v>0</v>
      </c>
      <c r="N103" s="263"/>
    </row>
    <row r="104" spans="1:19" s="253" customFormat="1" ht="12" x14ac:dyDescent="0.25">
      <c r="A104" s="179" t="s">
        <v>5</v>
      </c>
      <c r="B104" s="256">
        <f>'Parking (PCN,Clamp,Remove'!B91+'Bus Lanes'!B83+'Moving Traffic'!B84</f>
        <v>15</v>
      </c>
      <c r="C104" s="256">
        <f>'Parking (PCN,Clamp,Remove'!C91+'Bus Lanes'!C83+'Moving Traffic'!C84</f>
        <v>4</v>
      </c>
      <c r="D104" s="256">
        <f>'Parking (PCN,Clamp,Remove'!D91+'Bus Lanes'!D83+'Moving Traffic'!D84</f>
        <v>6</v>
      </c>
      <c r="E104" s="256">
        <f>'Parking (PCN,Clamp,Remove'!E91+'Bus Lanes'!E83+'Moving Traffic'!E84</f>
        <v>1</v>
      </c>
      <c r="F104" s="256">
        <f>'Parking (PCN,Clamp,Remove'!F91+'Bus Lanes'!F83+'Moving Traffic'!F84</f>
        <v>8</v>
      </c>
      <c r="G104" s="256">
        <f>'Parking (PCN,Clamp,Remove'!G91+'Bus Lanes'!G83+'Moving Traffic'!G84</f>
        <v>3</v>
      </c>
      <c r="H104" s="256">
        <f>'Parking (PCN,Clamp,Remove'!H91+'Bus Lanes'!H83+'Moving Traffic'!H84</f>
        <v>0</v>
      </c>
      <c r="I104" s="256">
        <f>'Parking (PCN,Clamp,Remove'!I91+'Bus Lanes'!I83+'Moving Traffic'!I84</f>
        <v>0</v>
      </c>
      <c r="J104" s="256">
        <f>'Parking (PCN,Clamp,Remove'!J91+'Bus Lanes'!J83+'Moving Traffic'!J84</f>
        <v>6</v>
      </c>
      <c r="K104" s="256">
        <f>'Parking (PCN,Clamp,Remove'!K91+'Bus Lanes'!K83+'Moving Traffic'!K84</f>
        <v>0</v>
      </c>
      <c r="L104" s="256">
        <f>'Parking (PCN,Clamp,Remove'!L91</f>
        <v>2</v>
      </c>
      <c r="M104" s="262">
        <f>'Parking (PCN,Clamp,Remove'!M91</f>
        <v>0</v>
      </c>
      <c r="N104" s="263"/>
    </row>
    <row r="105" spans="1:19" s="253" customFormat="1" ht="12" x14ac:dyDescent="0.25">
      <c r="A105" s="165" t="s">
        <v>6</v>
      </c>
      <c r="B105" s="256">
        <f>'Parking (PCN,Clamp,Remove'!B92+'Bus Lanes'!B84+'Moving Traffic'!B85</f>
        <v>34</v>
      </c>
      <c r="C105" s="256">
        <f>'Parking (PCN,Clamp,Remove'!C92+'Bus Lanes'!C84+'Moving Traffic'!C85</f>
        <v>1</v>
      </c>
      <c r="D105" s="256">
        <f>'Parking (PCN,Clamp,Remove'!D92+'Bus Lanes'!D84+'Moving Traffic'!D85</f>
        <v>12</v>
      </c>
      <c r="E105" s="256">
        <f>'Parking (PCN,Clamp,Remove'!E92+'Bus Lanes'!E84+'Moving Traffic'!E85</f>
        <v>0</v>
      </c>
      <c r="F105" s="256">
        <f>'Parking (PCN,Clamp,Remove'!F92+'Bus Lanes'!F84+'Moving Traffic'!F85</f>
        <v>20</v>
      </c>
      <c r="G105" s="256">
        <f>'Parking (PCN,Clamp,Remove'!G92+'Bus Lanes'!G84+'Moving Traffic'!G85</f>
        <v>1</v>
      </c>
      <c r="H105" s="256">
        <f>'Parking (PCN,Clamp,Remove'!H92+'Bus Lanes'!H84+'Moving Traffic'!H85</f>
        <v>1</v>
      </c>
      <c r="I105" s="256">
        <f>'Parking (PCN,Clamp,Remove'!I92+'Bus Lanes'!I84+'Moving Traffic'!I85</f>
        <v>0</v>
      </c>
      <c r="J105" s="256">
        <f>'Parking (PCN,Clamp,Remove'!J92+'Bus Lanes'!J84+'Moving Traffic'!J85</f>
        <v>7</v>
      </c>
      <c r="K105" s="256">
        <f>'Parking (PCN,Clamp,Remove'!K92+'Bus Lanes'!K84+'Moving Traffic'!K85</f>
        <v>0</v>
      </c>
      <c r="L105" s="256">
        <f>'Parking (PCN,Clamp,Remove'!L92</f>
        <v>0</v>
      </c>
      <c r="M105" s="262">
        <f>'Parking (PCN,Clamp,Remove'!M92</f>
        <v>0</v>
      </c>
      <c r="N105" s="263"/>
    </row>
    <row r="106" spans="1:19" s="253" customFormat="1" ht="12" x14ac:dyDescent="0.25">
      <c r="A106" s="165" t="s">
        <v>7</v>
      </c>
      <c r="B106" s="256">
        <f>'Parking (PCN,Clamp,Remove'!B93+'Bus Lanes'!B85</f>
        <v>7</v>
      </c>
      <c r="C106" s="256">
        <f>'Parking (PCN,Clamp,Remove'!C93+'Bus Lanes'!C85</f>
        <v>1</v>
      </c>
      <c r="D106" s="256">
        <f>'Parking (PCN,Clamp,Remove'!D93+'Bus Lanes'!D85</f>
        <v>2</v>
      </c>
      <c r="E106" s="256">
        <f>'Parking (PCN,Clamp,Remove'!E93+'Bus Lanes'!E85</f>
        <v>0</v>
      </c>
      <c r="F106" s="256">
        <f>'Parking (PCN,Clamp,Remove'!F93+'Bus Lanes'!F85</f>
        <v>4</v>
      </c>
      <c r="G106" s="256">
        <f>'Parking (PCN,Clamp,Remove'!G93+'Bus Lanes'!G85</f>
        <v>1</v>
      </c>
      <c r="H106" s="256">
        <f>'Parking (PCN,Clamp,Remove'!H93+'Bus Lanes'!H85</f>
        <v>0</v>
      </c>
      <c r="I106" s="256">
        <f>'Parking (PCN,Clamp,Remove'!I93+'Bus Lanes'!I85</f>
        <v>0</v>
      </c>
      <c r="J106" s="256">
        <f>'Parking (PCN,Clamp,Remove'!J93+'Bus Lanes'!J85</f>
        <v>2</v>
      </c>
      <c r="K106" s="256">
        <f>'Parking (PCN,Clamp,Remove'!K93+'Bus Lanes'!K85</f>
        <v>0</v>
      </c>
      <c r="L106" s="256">
        <f>'Parking (PCN,Clamp,Remove'!L93</f>
        <v>0</v>
      </c>
      <c r="M106" s="262">
        <f>'Parking (PCN,Clamp,Remove'!M93</f>
        <v>0</v>
      </c>
      <c r="N106" s="263"/>
    </row>
    <row r="107" spans="1:19" s="253" customFormat="1" ht="12" x14ac:dyDescent="0.25">
      <c r="A107" s="165" t="s">
        <v>8</v>
      </c>
      <c r="B107" s="256">
        <f>'Parking (PCN,Clamp,Remove'!B94+'Bus Lanes'!B86+'Moving Traffic'!B86</f>
        <v>64</v>
      </c>
      <c r="C107" s="256">
        <f>'Parking (PCN,Clamp,Remove'!C94+'Bus Lanes'!C86+'Moving Traffic'!C86</f>
        <v>15</v>
      </c>
      <c r="D107" s="256">
        <f>'Parking (PCN,Clamp,Remove'!D94+'Bus Lanes'!D86+'Moving Traffic'!D86</f>
        <v>25</v>
      </c>
      <c r="E107" s="256">
        <f>'Parking (PCN,Clamp,Remove'!E94+'Bus Lanes'!E86+'Moving Traffic'!E86</f>
        <v>12</v>
      </c>
      <c r="F107" s="256">
        <f>'Parking (PCN,Clamp,Remove'!F94+'Bus Lanes'!F86+'Moving Traffic'!F86</f>
        <v>40</v>
      </c>
      <c r="G107" s="256">
        <f>'Parking (PCN,Clamp,Remove'!G94+'Bus Lanes'!G86+'Moving Traffic'!G86</f>
        <v>3</v>
      </c>
      <c r="H107" s="256">
        <f>'Parking (PCN,Clamp,Remove'!H94+'Bus Lanes'!H86+'Moving Traffic'!H86</f>
        <v>5</v>
      </c>
      <c r="I107" s="256">
        <f>'Parking (PCN,Clamp,Remove'!I94+'Bus Lanes'!I86+'Moving Traffic'!I86</f>
        <v>3</v>
      </c>
      <c r="J107" s="256">
        <f>'Parking (PCN,Clamp,Remove'!J94+'Bus Lanes'!J86+'Moving Traffic'!J86</f>
        <v>20</v>
      </c>
      <c r="K107" s="256">
        <f>'Parking (PCN,Clamp,Remove'!K94+'Bus Lanes'!K86+'Moving Traffic'!K86</f>
        <v>3</v>
      </c>
      <c r="L107" s="256">
        <f>'Parking (PCN,Clamp,Remove'!L94</f>
        <v>0</v>
      </c>
      <c r="M107" s="262">
        <f>'Parking (PCN,Clamp,Remove'!M94</f>
        <v>0</v>
      </c>
      <c r="N107" s="263"/>
    </row>
    <row r="108" spans="1:19" s="253" customFormat="1" ht="12" x14ac:dyDescent="0.25">
      <c r="A108" s="165" t="s">
        <v>9</v>
      </c>
      <c r="B108" s="256">
        <f>'Parking (PCN,Clamp,Remove'!B95+'Bus Lanes'!B87+'Moving Traffic'!B87</f>
        <v>11</v>
      </c>
      <c r="C108" s="256">
        <f>'Parking (PCN,Clamp,Remove'!C95+'Bus Lanes'!C87+'Moving Traffic'!C87</f>
        <v>0</v>
      </c>
      <c r="D108" s="256">
        <f>'Parking (PCN,Clamp,Remove'!D95+'Bus Lanes'!D87+'Moving Traffic'!D87</f>
        <v>5</v>
      </c>
      <c r="E108" s="256">
        <f>'Parking (PCN,Clamp,Remove'!E95+'Bus Lanes'!E87+'Moving Traffic'!E87</f>
        <v>0</v>
      </c>
      <c r="F108" s="256">
        <f>'Parking (PCN,Clamp,Remove'!F95+'Bus Lanes'!F87+'Moving Traffic'!F87</f>
        <v>6</v>
      </c>
      <c r="G108" s="256">
        <f>'Parking (PCN,Clamp,Remove'!G95+'Bus Lanes'!G87+'Moving Traffic'!G87</f>
        <v>0</v>
      </c>
      <c r="H108" s="256">
        <f>'Parking (PCN,Clamp,Remove'!H95+'Bus Lanes'!H87+'Moving Traffic'!H87</f>
        <v>0</v>
      </c>
      <c r="I108" s="256">
        <f>'Parking (PCN,Clamp,Remove'!I95+'Bus Lanes'!I87+'Moving Traffic'!I87</f>
        <v>0</v>
      </c>
      <c r="J108" s="256">
        <f>'Parking (PCN,Clamp,Remove'!J95+'Bus Lanes'!J87+'Moving Traffic'!J87</f>
        <v>3</v>
      </c>
      <c r="K108" s="256">
        <f>'Parking (PCN,Clamp,Remove'!K95+'Bus Lanes'!K87+'Moving Traffic'!K87</f>
        <v>0</v>
      </c>
      <c r="L108" s="256">
        <f>'Parking (PCN,Clamp,Remove'!L95</f>
        <v>0</v>
      </c>
      <c r="M108" s="262">
        <f>'Parking (PCN,Clamp,Remove'!M95</f>
        <v>0</v>
      </c>
      <c r="N108" s="263"/>
    </row>
    <row r="109" spans="1:19" s="253" customFormat="1" ht="12" x14ac:dyDescent="0.25">
      <c r="A109" s="165" t="s">
        <v>10</v>
      </c>
      <c r="B109" s="256">
        <f>'Parking (PCN,Clamp,Remove'!B96+'Bus Lanes'!B88+'Moving Traffic'!B88</f>
        <v>34</v>
      </c>
      <c r="C109" s="256">
        <f>'Parking (PCN,Clamp,Remove'!C96+'Bus Lanes'!C88+'Moving Traffic'!C88</f>
        <v>2</v>
      </c>
      <c r="D109" s="256">
        <f>'Parking (PCN,Clamp,Remove'!D96+'Bus Lanes'!D88+'Moving Traffic'!D88</f>
        <v>13</v>
      </c>
      <c r="E109" s="256">
        <f>'Parking (PCN,Clamp,Remove'!E96+'Bus Lanes'!E88+'Moving Traffic'!E88</f>
        <v>4</v>
      </c>
      <c r="F109" s="256">
        <f>'Parking (PCN,Clamp,Remove'!F96+'Bus Lanes'!F88+'Moving Traffic'!F88</f>
        <v>24</v>
      </c>
      <c r="G109" s="256">
        <f>'Parking (PCN,Clamp,Remove'!G96+'Bus Lanes'!G88+'Moving Traffic'!G88</f>
        <v>0</v>
      </c>
      <c r="H109" s="256">
        <f>'Parking (PCN,Clamp,Remove'!H96+'Bus Lanes'!H88+'Moving Traffic'!H88</f>
        <v>2</v>
      </c>
      <c r="I109" s="256">
        <f>'Parking (PCN,Clamp,Remove'!I96+'Bus Lanes'!I88+'Moving Traffic'!I88</f>
        <v>3</v>
      </c>
      <c r="J109" s="256">
        <f>'Parking (PCN,Clamp,Remove'!J96+'Bus Lanes'!J88+'Moving Traffic'!J88</f>
        <v>6</v>
      </c>
      <c r="K109" s="256">
        <f>'Parking (PCN,Clamp,Remove'!K96+'Bus Lanes'!K88+'Moving Traffic'!K88</f>
        <v>1</v>
      </c>
      <c r="L109" s="256">
        <f>'Parking (PCN,Clamp,Remove'!L96</f>
        <v>0</v>
      </c>
      <c r="M109" s="262">
        <f>'Parking (PCN,Clamp,Remove'!M96</f>
        <v>1</v>
      </c>
      <c r="N109" s="263"/>
    </row>
    <row r="110" spans="1:19" s="253" customFormat="1" ht="12" x14ac:dyDescent="0.25">
      <c r="A110" s="165" t="s">
        <v>11</v>
      </c>
      <c r="B110" s="256">
        <f>'Parking (PCN,Clamp,Remove'!B97+'Bus Lanes'!B89+'Moving Traffic'!B89</f>
        <v>59</v>
      </c>
      <c r="C110" s="256">
        <f>'Parking (PCN,Clamp,Remove'!C97+'Bus Lanes'!C89+'Moving Traffic'!C89</f>
        <v>2</v>
      </c>
      <c r="D110" s="256">
        <f>'Parking (PCN,Clamp,Remove'!D97+'Bus Lanes'!D89+'Moving Traffic'!D89</f>
        <v>21</v>
      </c>
      <c r="E110" s="256">
        <f>'Parking (PCN,Clamp,Remove'!E97+'Bus Lanes'!E89+'Moving Traffic'!E89</f>
        <v>1</v>
      </c>
      <c r="F110" s="256">
        <f>'Parking (PCN,Clamp,Remove'!F97+'Bus Lanes'!F89+'Moving Traffic'!F89</f>
        <v>32</v>
      </c>
      <c r="G110" s="256">
        <f>'Parking (PCN,Clamp,Remove'!G97+'Bus Lanes'!G89+'Moving Traffic'!G89</f>
        <v>1</v>
      </c>
      <c r="H110" s="256">
        <f>'Parking (PCN,Clamp,Remove'!H97+'Bus Lanes'!H89+'Moving Traffic'!H89</f>
        <v>9</v>
      </c>
      <c r="I110" s="256">
        <f>'Parking (PCN,Clamp,Remove'!I97+'Bus Lanes'!I89+'Moving Traffic'!I89</f>
        <v>0</v>
      </c>
      <c r="J110" s="256">
        <f>'Parking (PCN,Clamp,Remove'!J97+'Bus Lanes'!J89+'Moving Traffic'!J89</f>
        <v>12</v>
      </c>
      <c r="K110" s="256">
        <f>'Parking (PCN,Clamp,Remove'!K97+'Bus Lanes'!K89+'Moving Traffic'!K89</f>
        <v>0</v>
      </c>
      <c r="L110" s="256">
        <f>'Parking (PCN,Clamp,Remove'!L97</f>
        <v>0</v>
      </c>
      <c r="M110" s="262">
        <f>'Parking (PCN,Clamp,Remove'!M97</f>
        <v>0</v>
      </c>
      <c r="N110" s="263"/>
    </row>
    <row r="111" spans="1:19" s="253" customFormat="1" ht="12" x14ac:dyDescent="0.25">
      <c r="A111" s="165" t="s">
        <v>12</v>
      </c>
      <c r="B111" s="256">
        <f>'Parking (PCN,Clamp,Remove'!B98+'Bus Lanes'!B90+'Moving Traffic'!B90</f>
        <v>19</v>
      </c>
      <c r="C111" s="256">
        <f>'Parking (PCN,Clamp,Remove'!C98+'Bus Lanes'!C90+'Moving Traffic'!C90</f>
        <v>2</v>
      </c>
      <c r="D111" s="256">
        <f>'Parking (PCN,Clamp,Remove'!D98+'Bus Lanes'!D90+'Moving Traffic'!D90</f>
        <v>7</v>
      </c>
      <c r="E111" s="256">
        <f>'Parking (PCN,Clamp,Remove'!E98+'Bus Lanes'!E90+'Moving Traffic'!E90</f>
        <v>1</v>
      </c>
      <c r="F111" s="256">
        <f>'Parking (PCN,Clamp,Remove'!F98+'Bus Lanes'!F90+'Moving Traffic'!F90</f>
        <v>12</v>
      </c>
      <c r="G111" s="256">
        <f>'Parking (PCN,Clamp,Remove'!G98+'Bus Lanes'!G90+'Moving Traffic'!G90</f>
        <v>1</v>
      </c>
      <c r="H111" s="256">
        <f>'Parking (PCN,Clamp,Remove'!H98+'Bus Lanes'!H90+'Moving Traffic'!H90</f>
        <v>3</v>
      </c>
      <c r="I111" s="256">
        <f>'Parking (PCN,Clamp,Remove'!I98+'Bus Lanes'!I90+'Moving Traffic'!I90</f>
        <v>0</v>
      </c>
      <c r="J111" s="256">
        <f>'Parking (PCN,Clamp,Remove'!J98+'Bus Lanes'!J90+'Moving Traffic'!J90</f>
        <v>2</v>
      </c>
      <c r="K111" s="256">
        <f>'Parking (PCN,Clamp,Remove'!K98+'Bus Lanes'!K90+'Moving Traffic'!K90</f>
        <v>0</v>
      </c>
      <c r="L111" s="256">
        <f>'Parking (PCN,Clamp,Remove'!L98</f>
        <v>0</v>
      </c>
      <c r="M111" s="262">
        <f>'Parking (PCN,Clamp,Remove'!M98</f>
        <v>0</v>
      </c>
      <c r="N111" s="263"/>
    </row>
    <row r="112" spans="1:19" s="253" customFormat="1" ht="12" x14ac:dyDescent="0.25">
      <c r="A112" s="165" t="s">
        <v>13</v>
      </c>
      <c r="B112" s="256">
        <f>'Parking (PCN,Clamp,Remove'!B99</f>
        <v>11</v>
      </c>
      <c r="C112" s="256">
        <f>'Parking (PCN,Clamp,Remove'!C99</f>
        <v>2</v>
      </c>
      <c r="D112" s="256">
        <f>'Parking (PCN,Clamp,Remove'!D99</f>
        <v>4</v>
      </c>
      <c r="E112" s="256">
        <f>'Parking (PCN,Clamp,Remove'!E99</f>
        <v>1</v>
      </c>
      <c r="F112" s="256">
        <f>'Parking (PCN,Clamp,Remove'!F99</f>
        <v>6</v>
      </c>
      <c r="G112" s="256">
        <f>'Parking (PCN,Clamp,Remove'!G99</f>
        <v>2</v>
      </c>
      <c r="H112" s="256">
        <f>'Parking (PCN,Clamp,Remove'!H99</f>
        <v>2</v>
      </c>
      <c r="I112" s="256">
        <f>'Parking (PCN,Clamp,Remove'!I99</f>
        <v>0</v>
      </c>
      <c r="J112" s="256">
        <f>'Parking (PCN,Clamp,Remove'!J99</f>
        <v>2</v>
      </c>
      <c r="K112" s="256">
        <f>'Parking (PCN,Clamp,Remove'!K99</f>
        <v>0</v>
      </c>
      <c r="L112" s="256">
        <f>'Parking (PCN,Clamp,Remove'!L99</f>
        <v>0</v>
      </c>
      <c r="M112" s="262">
        <f>'Parking (PCN,Clamp,Remove'!M99</f>
        <v>0</v>
      </c>
      <c r="N112" s="263"/>
    </row>
    <row r="113" spans="1:18" s="253" customFormat="1" ht="12" x14ac:dyDescent="0.25">
      <c r="A113" s="165" t="s">
        <v>14</v>
      </c>
      <c r="B113" s="256">
        <f>'Parking (PCN,Clamp,Remove'!B100+'Bus Lanes'!B91+'Moving Traffic'!B91</f>
        <v>51</v>
      </c>
      <c r="C113" s="256">
        <f>'Parking (PCN,Clamp,Remove'!C100+'Bus Lanes'!C91+'Moving Traffic'!C91</f>
        <v>3</v>
      </c>
      <c r="D113" s="256">
        <f>'Parking (PCN,Clamp,Remove'!D100+'Bus Lanes'!D91+'Moving Traffic'!D91</f>
        <v>22</v>
      </c>
      <c r="E113" s="256">
        <f>'Parking (PCN,Clamp,Remove'!E100+'Bus Lanes'!E91+'Moving Traffic'!E91</f>
        <v>0</v>
      </c>
      <c r="F113" s="256">
        <f>'Parking (PCN,Clamp,Remove'!F100+'Bus Lanes'!F91+'Moving Traffic'!F91</f>
        <v>24</v>
      </c>
      <c r="G113" s="256">
        <f>'Parking (PCN,Clamp,Remove'!G100+'Bus Lanes'!G91+'Moving Traffic'!G91</f>
        <v>2</v>
      </c>
      <c r="H113" s="256">
        <f>'Parking (PCN,Clamp,Remove'!H100+'Bus Lanes'!H91+'Moving Traffic'!H91</f>
        <v>4</v>
      </c>
      <c r="I113" s="256">
        <f>'Parking (PCN,Clamp,Remove'!I100+'Bus Lanes'!I91+'Moving Traffic'!I91</f>
        <v>0</v>
      </c>
      <c r="J113" s="256">
        <f>'Parking (PCN,Clamp,Remove'!J100+'Bus Lanes'!J91+'Moving Traffic'!J91</f>
        <v>15</v>
      </c>
      <c r="K113" s="256">
        <f>'Parking (PCN,Clamp,Remove'!K100+'Bus Lanes'!K91+'Moving Traffic'!K91</f>
        <v>0</v>
      </c>
      <c r="L113" s="256">
        <f>'Parking (PCN,Clamp,Remove'!L100</f>
        <v>0</v>
      </c>
      <c r="M113" s="262">
        <f>'Parking (PCN,Clamp,Remove'!M100</f>
        <v>0</v>
      </c>
      <c r="N113" s="263"/>
      <c r="R113" s="258"/>
    </row>
    <row r="114" spans="1:18" s="253" customFormat="1" ht="12" x14ac:dyDescent="0.25">
      <c r="A114" s="165" t="s">
        <v>15</v>
      </c>
      <c r="B114" s="256">
        <f>'Parking (PCN,Clamp,Remove'!B101+'Bus Lanes'!B92+'Moving Traffic'!B92</f>
        <v>34</v>
      </c>
      <c r="C114" s="256">
        <f>'Parking (PCN,Clamp,Remove'!C101+'Bus Lanes'!C92+'Moving Traffic'!C92</f>
        <v>8</v>
      </c>
      <c r="D114" s="256">
        <f>'Parking (PCN,Clamp,Remove'!D101+'Bus Lanes'!D92+'Moving Traffic'!D92</f>
        <v>18</v>
      </c>
      <c r="E114" s="256">
        <f>'Parking (PCN,Clamp,Remove'!E101+'Bus Lanes'!E92+'Moving Traffic'!E92</f>
        <v>5</v>
      </c>
      <c r="F114" s="256">
        <f>'Parking (PCN,Clamp,Remove'!F101+'Bus Lanes'!F92+'Moving Traffic'!F92</f>
        <v>19</v>
      </c>
      <c r="G114" s="256">
        <f>'Parking (PCN,Clamp,Remove'!G101+'Bus Lanes'!G92+'Moving Traffic'!G92</f>
        <v>3</v>
      </c>
      <c r="H114" s="256">
        <f>'Parking (PCN,Clamp,Remove'!H101+'Bus Lanes'!H92+'Moving Traffic'!H92</f>
        <v>1</v>
      </c>
      <c r="I114" s="256">
        <f>'Parking (PCN,Clamp,Remove'!I101+'Bus Lanes'!I92+'Moving Traffic'!I92</f>
        <v>1</v>
      </c>
      <c r="J114" s="256">
        <f>'Parking (PCN,Clamp,Remove'!J101+'Bus Lanes'!J92+'Moving Traffic'!J92</f>
        <v>13</v>
      </c>
      <c r="K114" s="256">
        <f>'Parking (PCN,Clamp,Remove'!K101+'Bus Lanes'!K92+'Moving Traffic'!K92</f>
        <v>3</v>
      </c>
      <c r="L114" s="256">
        <f>'Parking (PCN,Clamp,Remove'!L101</f>
        <v>0</v>
      </c>
      <c r="M114" s="262">
        <f>'Parking (PCN,Clamp,Remove'!M101</f>
        <v>0</v>
      </c>
      <c r="N114" s="263"/>
      <c r="R114" s="258"/>
    </row>
    <row r="115" spans="1:18" s="253" customFormat="1" ht="12" x14ac:dyDescent="0.25">
      <c r="A115" s="165" t="s">
        <v>16</v>
      </c>
      <c r="B115" s="256">
        <f>'Parking (PCN,Clamp,Remove'!B102+'Bus Lanes'!B93+'Moving Traffic'!B93</f>
        <v>22</v>
      </c>
      <c r="C115" s="256">
        <f>'Parking (PCN,Clamp,Remove'!C102+'Bus Lanes'!C93+'Moving Traffic'!C93</f>
        <v>11</v>
      </c>
      <c r="D115" s="256">
        <f>'Parking (PCN,Clamp,Remove'!D102+'Bus Lanes'!D93+'Moving Traffic'!D93</f>
        <v>12</v>
      </c>
      <c r="E115" s="256">
        <f>'Parking (PCN,Clamp,Remove'!E102+'Bus Lanes'!E93+'Moving Traffic'!E93</f>
        <v>8</v>
      </c>
      <c r="F115" s="256">
        <f>'Parking (PCN,Clamp,Remove'!F102+'Bus Lanes'!F93+'Moving Traffic'!F93</f>
        <v>13</v>
      </c>
      <c r="G115" s="256">
        <f>'Parking (PCN,Clamp,Remove'!G102+'Bus Lanes'!G93+'Moving Traffic'!G93</f>
        <v>3</v>
      </c>
      <c r="H115" s="256">
        <f>'Parking (PCN,Clamp,Remove'!H102+'Bus Lanes'!H93+'Moving Traffic'!H93</f>
        <v>1</v>
      </c>
      <c r="I115" s="256">
        <f>'Parking (PCN,Clamp,Remove'!I102+'Bus Lanes'!I93+'Moving Traffic'!I93</f>
        <v>5</v>
      </c>
      <c r="J115" s="256">
        <f>'Parking (PCN,Clamp,Remove'!J102+'Bus Lanes'!J93+'Moving Traffic'!J93</f>
        <v>9</v>
      </c>
      <c r="K115" s="256">
        <f>'Parking (PCN,Clamp,Remove'!K102+'Bus Lanes'!K93+'Moving Traffic'!K93</f>
        <v>0</v>
      </c>
      <c r="L115" s="256">
        <f>'Parking (PCN,Clamp,Remove'!L102</f>
        <v>0</v>
      </c>
      <c r="M115" s="262">
        <f>'Parking (PCN,Clamp,Remove'!M102</f>
        <v>0</v>
      </c>
      <c r="N115" s="263"/>
    </row>
    <row r="116" spans="1:18" s="253" customFormat="1" ht="12" x14ac:dyDescent="0.25">
      <c r="A116" s="165" t="s">
        <v>17</v>
      </c>
      <c r="B116" s="256">
        <f>'Parking (PCN,Clamp,Remove'!B103+'Bus Lanes'!B94+'Moving Traffic'!B94</f>
        <v>34</v>
      </c>
      <c r="C116" s="256">
        <f>'Parking (PCN,Clamp,Remove'!C103+'Bus Lanes'!C94+'Moving Traffic'!C94</f>
        <v>1</v>
      </c>
      <c r="D116" s="256">
        <f>'Parking (PCN,Clamp,Remove'!D103+'Bus Lanes'!D94+'Moving Traffic'!D94</f>
        <v>15</v>
      </c>
      <c r="E116" s="256">
        <f>'Parking (PCN,Clamp,Remove'!E103+'Bus Lanes'!E94+'Moving Traffic'!E94</f>
        <v>0</v>
      </c>
      <c r="F116" s="256">
        <f>'Parking (PCN,Clamp,Remove'!F103+'Bus Lanes'!F94+'Moving Traffic'!F94</f>
        <v>20</v>
      </c>
      <c r="G116" s="256">
        <f>'Parking (PCN,Clamp,Remove'!G103+'Bus Lanes'!G94+'Moving Traffic'!G94</f>
        <v>1</v>
      </c>
      <c r="H116" s="256">
        <f>'Parking (PCN,Clamp,Remove'!H103+'Bus Lanes'!H94+'Moving Traffic'!H94</f>
        <v>4</v>
      </c>
      <c r="I116" s="256">
        <f>'Parking (PCN,Clamp,Remove'!I103+'Bus Lanes'!I94+'Moving Traffic'!I94</f>
        <v>0</v>
      </c>
      <c r="J116" s="256">
        <f>'Parking (PCN,Clamp,Remove'!J103+'Bus Lanes'!J94+'Moving Traffic'!J94</f>
        <v>10</v>
      </c>
      <c r="K116" s="256">
        <f>'Parking (PCN,Clamp,Remove'!K103+'Bus Lanes'!K94+'Moving Traffic'!K94</f>
        <v>0</v>
      </c>
      <c r="L116" s="256">
        <f>'Parking (PCN,Clamp,Remove'!L103</f>
        <v>1</v>
      </c>
      <c r="M116" s="262">
        <f>'Parking (PCN,Clamp,Remove'!M103</f>
        <v>0</v>
      </c>
      <c r="N116" s="263"/>
    </row>
    <row r="117" spans="1:18" s="253" customFormat="1" ht="12" x14ac:dyDescent="0.25">
      <c r="A117" s="165" t="s">
        <v>18</v>
      </c>
      <c r="B117" s="256">
        <f>'Parking (PCN,Clamp,Remove'!B104+'Bus Lanes'!B95+'Moving Traffic'!B95</f>
        <v>19</v>
      </c>
      <c r="C117" s="256">
        <f>'Parking (PCN,Clamp,Remove'!C104+'Bus Lanes'!C95+'Moving Traffic'!C95</f>
        <v>5</v>
      </c>
      <c r="D117" s="256">
        <f>'Parking (PCN,Clamp,Remove'!D104+'Bus Lanes'!D95+'Moving Traffic'!D95</f>
        <v>7</v>
      </c>
      <c r="E117" s="256">
        <f>'Parking (PCN,Clamp,Remove'!E104+'Bus Lanes'!E95+'Moving Traffic'!E95</f>
        <v>5</v>
      </c>
      <c r="F117" s="256">
        <f>'Parking (PCN,Clamp,Remove'!F104+'Bus Lanes'!F95+'Moving Traffic'!F95</f>
        <v>10</v>
      </c>
      <c r="G117" s="256">
        <f>'Parking (PCN,Clamp,Remove'!G104+'Bus Lanes'!G95+'Moving Traffic'!G95</f>
        <v>0</v>
      </c>
      <c r="H117" s="256">
        <f>'Parking (PCN,Clamp,Remove'!H104+'Bus Lanes'!H95+'Moving Traffic'!H95</f>
        <v>1</v>
      </c>
      <c r="I117" s="256">
        <f>'Parking (PCN,Clamp,Remove'!I104+'Bus Lanes'!I95+'Moving Traffic'!I95</f>
        <v>4</v>
      </c>
      <c r="J117" s="256">
        <f>'Parking (PCN,Clamp,Remove'!J104+'Bus Lanes'!J95+'Moving Traffic'!J95</f>
        <v>6</v>
      </c>
      <c r="K117" s="256">
        <f>'Parking (PCN,Clamp,Remove'!K104+'Bus Lanes'!K95+'Moving Traffic'!K95</f>
        <v>4</v>
      </c>
      <c r="L117" s="256">
        <f>'Parking (PCN,Clamp,Remove'!L104</f>
        <v>0</v>
      </c>
      <c r="M117" s="262">
        <f>'Parking (PCN,Clamp,Remove'!M104</f>
        <v>0</v>
      </c>
      <c r="N117" s="263"/>
      <c r="R117" s="258"/>
    </row>
    <row r="118" spans="1:18" s="253" customFormat="1" ht="12" x14ac:dyDescent="0.25">
      <c r="A118" s="165" t="s">
        <v>19</v>
      </c>
      <c r="B118" s="256">
        <f>'Parking (PCN,Clamp,Remove'!B105+'Bus Lanes'!B96+'Moving Traffic'!B96</f>
        <v>13</v>
      </c>
      <c r="C118" s="256">
        <f>'Parking (PCN,Clamp,Remove'!C105+'Bus Lanes'!C96+'Moving Traffic'!C96</f>
        <v>2</v>
      </c>
      <c r="D118" s="256">
        <f>'Parking (PCN,Clamp,Remove'!D105+'Bus Lanes'!D96+'Moving Traffic'!D96</f>
        <v>7</v>
      </c>
      <c r="E118" s="256">
        <f>'Parking (PCN,Clamp,Remove'!E105+'Bus Lanes'!E96+'Moving Traffic'!E96</f>
        <v>0</v>
      </c>
      <c r="F118" s="256">
        <f>'Parking (PCN,Clamp,Remove'!F105+'Bus Lanes'!F96+'Moving Traffic'!F96</f>
        <v>5</v>
      </c>
      <c r="G118" s="256">
        <f>'Parking (PCN,Clamp,Remove'!G105+'Bus Lanes'!G96+'Moving Traffic'!G96</f>
        <v>1</v>
      </c>
      <c r="H118" s="256">
        <f>'Parking (PCN,Clamp,Remove'!H105+'Bus Lanes'!H96+'Moving Traffic'!H96</f>
        <v>2</v>
      </c>
      <c r="I118" s="256">
        <f>'Parking (PCN,Clamp,Remove'!I105+'Bus Lanes'!I96+'Moving Traffic'!I96</f>
        <v>1</v>
      </c>
      <c r="J118" s="256">
        <f>'Parking (PCN,Clamp,Remove'!J105+'Bus Lanes'!J96+'Moving Traffic'!J96</f>
        <v>4</v>
      </c>
      <c r="K118" s="256">
        <f>'Parking (PCN,Clamp,Remove'!K105+'Bus Lanes'!K96+'Moving Traffic'!K96</f>
        <v>0</v>
      </c>
      <c r="L118" s="256">
        <f>'Parking (PCN,Clamp,Remove'!L105</f>
        <v>0</v>
      </c>
      <c r="M118" s="262">
        <f>'Parking (PCN,Clamp,Remove'!M105</f>
        <v>0</v>
      </c>
      <c r="N118" s="263"/>
    </row>
    <row r="119" spans="1:18" s="253" customFormat="1" ht="12" x14ac:dyDescent="0.25">
      <c r="A119" s="165" t="s">
        <v>20</v>
      </c>
      <c r="B119" s="256">
        <f>'Parking (PCN,Clamp,Remove'!B106+'Bus Lanes'!B97+'Moving Traffic'!B97</f>
        <v>29</v>
      </c>
      <c r="C119" s="256">
        <f>'Parking (PCN,Clamp,Remove'!C106+'Bus Lanes'!C97+'Moving Traffic'!C97</f>
        <v>17</v>
      </c>
      <c r="D119" s="256">
        <f>'Parking (PCN,Clamp,Remove'!D106+'Bus Lanes'!D97+'Moving Traffic'!D97</f>
        <v>11</v>
      </c>
      <c r="E119" s="256">
        <f>'Parking (PCN,Clamp,Remove'!E106+'Bus Lanes'!E97+'Moving Traffic'!E97</f>
        <v>14</v>
      </c>
      <c r="F119" s="256">
        <f>'Parking (PCN,Clamp,Remove'!F106+'Bus Lanes'!F97+'Moving Traffic'!F97</f>
        <v>18</v>
      </c>
      <c r="G119" s="256">
        <f>'Parking (PCN,Clamp,Remove'!G106+'Bus Lanes'!G97+'Moving Traffic'!G97</f>
        <v>4</v>
      </c>
      <c r="H119" s="256">
        <f>'Parking (PCN,Clamp,Remove'!H106+'Bus Lanes'!H97+'Moving Traffic'!H97</f>
        <v>1</v>
      </c>
      <c r="I119" s="256">
        <f>'Parking (PCN,Clamp,Remove'!I106+'Bus Lanes'!I97+'Moving Traffic'!I97</f>
        <v>2</v>
      </c>
      <c r="J119" s="256">
        <f>'Parking (PCN,Clamp,Remove'!J106+'Bus Lanes'!J97+'Moving Traffic'!J97</f>
        <v>12</v>
      </c>
      <c r="K119" s="256">
        <f>'Parking (PCN,Clamp,Remove'!K106+'Bus Lanes'!K97+'Moving Traffic'!K97</f>
        <v>9</v>
      </c>
      <c r="L119" s="256">
        <f>'Parking (PCN,Clamp,Remove'!L106</f>
        <v>0</v>
      </c>
      <c r="M119" s="262">
        <f>'Parking (PCN,Clamp,Remove'!M106</f>
        <v>2</v>
      </c>
      <c r="N119" s="263"/>
    </row>
    <row r="120" spans="1:18" s="253" customFormat="1" ht="12" x14ac:dyDescent="0.25">
      <c r="A120" s="165" t="s">
        <v>21</v>
      </c>
      <c r="B120" s="256">
        <f>'Parking (PCN,Clamp,Remove'!B107+'Bus Lanes'!B98+'Moving Traffic'!B98</f>
        <v>28</v>
      </c>
      <c r="C120" s="256">
        <f>'Parking (PCN,Clamp,Remove'!C107+'Bus Lanes'!C98+'Moving Traffic'!C98</f>
        <v>3</v>
      </c>
      <c r="D120" s="256">
        <f>'Parking (PCN,Clamp,Remove'!D107+'Bus Lanes'!D98+'Moving Traffic'!D98</f>
        <v>11</v>
      </c>
      <c r="E120" s="256">
        <f>'Parking (PCN,Clamp,Remove'!E107+'Bus Lanes'!E98+'Moving Traffic'!E98</f>
        <v>0</v>
      </c>
      <c r="F120" s="256">
        <f>'Parking (PCN,Clamp,Remove'!F107+'Bus Lanes'!F98+'Moving Traffic'!F98</f>
        <v>17</v>
      </c>
      <c r="G120" s="256">
        <f>'Parking (PCN,Clamp,Remove'!G107+'Bus Lanes'!G98+'Moving Traffic'!G98</f>
        <v>2</v>
      </c>
      <c r="H120" s="256">
        <f>'Parking (PCN,Clamp,Remove'!H107+'Bus Lanes'!H98+'Moving Traffic'!H98</f>
        <v>3</v>
      </c>
      <c r="I120" s="256">
        <f>'Parking (PCN,Clamp,Remove'!I107+'Bus Lanes'!I98+'Moving Traffic'!I98</f>
        <v>0</v>
      </c>
      <c r="J120" s="256">
        <f>'Parking (PCN,Clamp,Remove'!J107+'Bus Lanes'!J98+'Moving Traffic'!J98</f>
        <v>4</v>
      </c>
      <c r="K120" s="256">
        <f>'Parking (PCN,Clamp,Remove'!K107+'Bus Lanes'!K98+'Moving Traffic'!K98</f>
        <v>0</v>
      </c>
      <c r="L120" s="256">
        <f>'Parking (PCN,Clamp,Remove'!L107</f>
        <v>0</v>
      </c>
      <c r="M120" s="262">
        <f>'Parking (PCN,Clamp,Remove'!M107</f>
        <v>0</v>
      </c>
      <c r="N120" s="263"/>
    </row>
    <row r="121" spans="1:18" s="253" customFormat="1" ht="12" x14ac:dyDescent="0.25">
      <c r="A121" s="165" t="s">
        <v>22</v>
      </c>
      <c r="B121" s="256">
        <f>'Parking (PCN,Clamp,Remove'!B108+'Bus Lanes'!B99</f>
        <v>21</v>
      </c>
      <c r="C121" s="256">
        <f>'Parking (PCN,Clamp,Remove'!C108+'Bus Lanes'!C99</f>
        <v>6</v>
      </c>
      <c r="D121" s="256">
        <f>'Parking (PCN,Clamp,Remove'!D108+'Bus Lanes'!D99</f>
        <v>10</v>
      </c>
      <c r="E121" s="256">
        <f>'Parking (PCN,Clamp,Remove'!E108+'Bus Lanes'!E99</f>
        <v>1</v>
      </c>
      <c r="F121" s="256">
        <f>'Parking (PCN,Clamp,Remove'!F108+'Bus Lanes'!F99</f>
        <v>11</v>
      </c>
      <c r="G121" s="256">
        <f>'Parking (PCN,Clamp,Remove'!G108+'Bus Lanes'!G99</f>
        <v>4</v>
      </c>
      <c r="H121" s="256">
        <f>'Parking (PCN,Clamp,Remove'!H108+'Bus Lanes'!H99</f>
        <v>1</v>
      </c>
      <c r="I121" s="256">
        <f>'Parking (PCN,Clamp,Remove'!I108+'Bus Lanes'!I99</f>
        <v>0</v>
      </c>
      <c r="J121" s="256">
        <f>'Parking (PCN,Clamp,Remove'!J108+'Bus Lanes'!J99</f>
        <v>6</v>
      </c>
      <c r="K121" s="256">
        <f>'Parking (PCN,Clamp,Remove'!K108+'Bus Lanes'!K99</f>
        <v>0</v>
      </c>
      <c r="L121" s="256">
        <f>'Parking (PCN,Clamp,Remove'!L108</f>
        <v>2</v>
      </c>
      <c r="M121" s="262">
        <f>'Parking (PCN,Clamp,Remove'!M108</f>
        <v>0</v>
      </c>
      <c r="N121" s="263"/>
    </row>
    <row r="122" spans="1:18" s="253" customFormat="1" ht="12" x14ac:dyDescent="0.25">
      <c r="A122" s="165" t="s">
        <v>23</v>
      </c>
      <c r="B122" s="256">
        <f>'Parking (PCN,Clamp,Remove'!B109+'Bus Lanes'!B100+'Moving Traffic'!B99</f>
        <v>30</v>
      </c>
      <c r="C122" s="256">
        <f>'Parking (PCN,Clamp,Remove'!C109+'Bus Lanes'!C100+'Moving Traffic'!C99</f>
        <v>7</v>
      </c>
      <c r="D122" s="256">
        <f>'Parking (PCN,Clamp,Remove'!D109+'Bus Lanes'!D100+'Moving Traffic'!D99</f>
        <v>15</v>
      </c>
      <c r="E122" s="256">
        <f>'Parking (PCN,Clamp,Remove'!E109+'Bus Lanes'!E100+'Moving Traffic'!E99</f>
        <v>0</v>
      </c>
      <c r="F122" s="256">
        <f>'Parking (PCN,Clamp,Remove'!F109+'Bus Lanes'!F100+'Moving Traffic'!F99</f>
        <v>15</v>
      </c>
      <c r="G122" s="256">
        <f>'Parking (PCN,Clamp,Remove'!G109+'Bus Lanes'!G100+'Moving Traffic'!G99</f>
        <v>6</v>
      </c>
      <c r="H122" s="256">
        <f>'Parking (PCN,Clamp,Remove'!H109+'Bus Lanes'!H100+'Moving Traffic'!H99</f>
        <v>4</v>
      </c>
      <c r="I122" s="256">
        <f>'Parking (PCN,Clamp,Remove'!I109+'Bus Lanes'!I100+'Moving Traffic'!I99</f>
        <v>0</v>
      </c>
      <c r="J122" s="256">
        <f>'Parking (PCN,Clamp,Remove'!J109+'Bus Lanes'!J100+'Moving Traffic'!J99</f>
        <v>12</v>
      </c>
      <c r="K122" s="256">
        <f>'Parking (PCN,Clamp,Remove'!K109+'Bus Lanes'!K100+'Moving Traffic'!K99</f>
        <v>0</v>
      </c>
      <c r="L122" s="256">
        <f>'Parking (PCN,Clamp,Remove'!L109</f>
        <v>0</v>
      </c>
      <c r="M122" s="262">
        <f>'Parking (PCN,Clamp,Remove'!M109</f>
        <v>0</v>
      </c>
      <c r="N122" s="263"/>
    </row>
    <row r="123" spans="1:18" s="253" customFormat="1" ht="12" x14ac:dyDescent="0.25">
      <c r="A123" s="165" t="s">
        <v>24</v>
      </c>
      <c r="B123" s="256">
        <f>'Parking (PCN,Clamp,Remove'!B110+'Bus Lanes'!B101+'Moving Traffic'!B100</f>
        <v>52</v>
      </c>
      <c r="C123" s="256">
        <f>'Parking (PCN,Clamp,Remove'!C110+'Bus Lanes'!C101+'Moving Traffic'!C100</f>
        <v>1</v>
      </c>
      <c r="D123" s="256">
        <f>'Parking (PCN,Clamp,Remove'!D110+'Bus Lanes'!D101+'Moving Traffic'!D100</f>
        <v>27</v>
      </c>
      <c r="E123" s="256">
        <f>'Parking (PCN,Clamp,Remove'!E110+'Bus Lanes'!E101+'Moving Traffic'!E100</f>
        <v>1</v>
      </c>
      <c r="F123" s="256">
        <f>'Parking (PCN,Clamp,Remove'!F110+'Bus Lanes'!F101+'Moving Traffic'!F100</f>
        <v>25</v>
      </c>
      <c r="G123" s="256">
        <f>'Parking (PCN,Clamp,Remove'!G110+'Bus Lanes'!G101+'Moving Traffic'!G100</f>
        <v>0</v>
      </c>
      <c r="H123" s="256">
        <f>'Parking (PCN,Clamp,Remove'!H110+'Bus Lanes'!H101+'Moving Traffic'!H100</f>
        <v>9</v>
      </c>
      <c r="I123" s="256">
        <f>'Parking (PCN,Clamp,Remove'!I110+'Bus Lanes'!I101+'Moving Traffic'!I100</f>
        <v>0</v>
      </c>
      <c r="J123" s="256">
        <f>'Parking (PCN,Clamp,Remove'!J110+'Bus Lanes'!J101+'Moving Traffic'!J100</f>
        <v>13</v>
      </c>
      <c r="K123" s="256">
        <f>'Parking (PCN,Clamp,Remove'!K110+'Bus Lanes'!K101+'Moving Traffic'!K100</f>
        <v>1</v>
      </c>
      <c r="L123" s="256">
        <f>'Parking (PCN,Clamp,Remove'!L110</f>
        <v>1</v>
      </c>
      <c r="M123" s="262">
        <f>'Parking (PCN,Clamp,Remove'!M110</f>
        <v>0</v>
      </c>
      <c r="N123" s="263"/>
    </row>
    <row r="124" spans="1:18" s="253" customFormat="1" ht="12" x14ac:dyDescent="0.25">
      <c r="A124" s="165" t="s">
        <v>25</v>
      </c>
      <c r="B124" s="256">
        <f>'Parking (PCN,Clamp,Remove'!B111+'Bus Lanes'!B102+'Moving Traffic'!B101</f>
        <v>25</v>
      </c>
      <c r="C124" s="256">
        <f>'Parking (PCN,Clamp,Remove'!C111+'Bus Lanes'!C102+'Moving Traffic'!C101</f>
        <v>5</v>
      </c>
      <c r="D124" s="256">
        <f>'Parking (PCN,Clamp,Remove'!D111+'Bus Lanes'!D102+'Moving Traffic'!D101</f>
        <v>12</v>
      </c>
      <c r="E124" s="256">
        <f>'Parking (PCN,Clamp,Remove'!E111+'Bus Lanes'!E102+'Moving Traffic'!E101</f>
        <v>3</v>
      </c>
      <c r="F124" s="256">
        <f>'Parking (PCN,Clamp,Remove'!F111+'Bus Lanes'!F102+'Moving Traffic'!F101</f>
        <v>12</v>
      </c>
      <c r="G124" s="256">
        <f>'Parking (PCN,Clamp,Remove'!G111+'Bus Lanes'!G102+'Moving Traffic'!G101</f>
        <v>2</v>
      </c>
      <c r="H124" s="256">
        <f>'Parking (PCN,Clamp,Remove'!H111+'Bus Lanes'!H102+'Moving Traffic'!H101</f>
        <v>0</v>
      </c>
      <c r="I124" s="256">
        <f>'Parking (PCN,Clamp,Remove'!I111+'Bus Lanes'!I102+'Moving Traffic'!I101</f>
        <v>1</v>
      </c>
      <c r="J124" s="256">
        <f>'Parking (PCN,Clamp,Remove'!J111+'Bus Lanes'!J102+'Moving Traffic'!J101</f>
        <v>12</v>
      </c>
      <c r="K124" s="256">
        <f>'Parking (PCN,Clamp,Remove'!K111+'Bus Lanes'!K102+'Moving Traffic'!K101</f>
        <v>2</v>
      </c>
      <c r="L124" s="256">
        <f>'Parking (PCN,Clamp,Remove'!L111</f>
        <v>0</v>
      </c>
      <c r="M124" s="262">
        <f>'Parking (PCN,Clamp,Remove'!M111</f>
        <v>0</v>
      </c>
      <c r="N124" s="263"/>
    </row>
    <row r="125" spans="1:18" s="253" customFormat="1" ht="12" x14ac:dyDescent="0.25">
      <c r="A125" s="165" t="s">
        <v>38</v>
      </c>
      <c r="B125" s="256">
        <f>'Lorry Control'!B21</f>
        <v>6</v>
      </c>
      <c r="C125" s="256">
        <f>'Lorry Control'!C21</f>
        <v>0</v>
      </c>
      <c r="D125" s="256">
        <f>'Lorry Control'!D21</f>
        <v>2</v>
      </c>
      <c r="E125" s="256">
        <f>'Lorry Control'!E21</f>
        <v>0</v>
      </c>
      <c r="F125" s="256">
        <f>'Lorry Control'!F21</f>
        <v>4</v>
      </c>
      <c r="G125" s="256">
        <f>'Lorry Control'!G21</f>
        <v>0</v>
      </c>
      <c r="H125" s="256">
        <f>'Lorry Control'!H21</f>
        <v>1</v>
      </c>
      <c r="I125" s="256">
        <f>'Lorry Control'!I21</f>
        <v>0</v>
      </c>
      <c r="J125" s="256">
        <f>'Lorry Control'!J21</f>
        <v>2</v>
      </c>
      <c r="K125" s="256">
        <f>'Lorry Control'!K21</f>
        <v>0</v>
      </c>
      <c r="L125" s="256">
        <f>'Lorry Control'!L21</f>
        <v>0</v>
      </c>
      <c r="M125" s="256">
        <f>'Lorry Control'!M21</f>
        <v>0</v>
      </c>
      <c r="N125" s="263"/>
    </row>
    <row r="126" spans="1:18" s="253" customFormat="1" ht="12" x14ac:dyDescent="0.25">
      <c r="A126" s="165" t="s">
        <v>26</v>
      </c>
      <c r="B126" s="256">
        <f>'Parking (PCN,Clamp,Remove'!B112+'Bus Lanes'!B103+'Moving Traffic'!B102</f>
        <v>42</v>
      </c>
      <c r="C126" s="256">
        <f>'Parking (PCN,Clamp,Remove'!C112+'Bus Lanes'!C103+'Moving Traffic'!C102</f>
        <v>21</v>
      </c>
      <c r="D126" s="256">
        <f>'Parking (PCN,Clamp,Remove'!D112+'Bus Lanes'!D103+'Moving Traffic'!D102</f>
        <v>15</v>
      </c>
      <c r="E126" s="256">
        <f>'Parking (PCN,Clamp,Remove'!E112+'Bus Lanes'!E103+'Moving Traffic'!E102</f>
        <v>17</v>
      </c>
      <c r="F126" s="256">
        <f>'Parking (PCN,Clamp,Remove'!F112+'Bus Lanes'!F103+'Moving Traffic'!F102</f>
        <v>27</v>
      </c>
      <c r="G126" s="256">
        <f>'Parking (PCN,Clamp,Remove'!G112+'Bus Lanes'!G103+'Moving Traffic'!G102</f>
        <v>5</v>
      </c>
      <c r="H126" s="256">
        <f>'Parking (PCN,Clamp,Remove'!H112+'Bus Lanes'!H103+'Moving Traffic'!H102</f>
        <v>3</v>
      </c>
      <c r="I126" s="256">
        <f>'Parking (PCN,Clamp,Remove'!I112+'Bus Lanes'!I103+'Moving Traffic'!I102</f>
        <v>9</v>
      </c>
      <c r="J126" s="256">
        <f>'Parking (PCN,Clamp,Remove'!J112+'Bus Lanes'!J103+'Moving Traffic'!J102</f>
        <v>8</v>
      </c>
      <c r="K126" s="256">
        <f>'Parking (PCN,Clamp,Remove'!K112+'Bus Lanes'!K103+'Moving Traffic'!K102</f>
        <v>5</v>
      </c>
      <c r="L126" s="256">
        <f>'Parking (PCN,Clamp,Remove'!L113</f>
        <v>1</v>
      </c>
      <c r="M126" s="262">
        <f>'Parking (PCN,Clamp,Remove'!M113</f>
        <v>0</v>
      </c>
      <c r="N126" s="263"/>
    </row>
    <row r="127" spans="1:18" s="253" customFormat="1" ht="12" x14ac:dyDescent="0.25">
      <c r="A127" s="165" t="s">
        <v>27</v>
      </c>
      <c r="B127" s="256">
        <f>'Parking (PCN,Clamp,Remove'!B113+'Bus Lanes'!B104+'Moving Traffic'!B103</f>
        <v>84</v>
      </c>
      <c r="C127" s="256">
        <f>'Parking (PCN,Clamp,Remove'!C113+'Bus Lanes'!C104+'Moving Traffic'!C103</f>
        <v>9</v>
      </c>
      <c r="D127" s="256">
        <f>'Parking (PCN,Clamp,Remove'!D113+'Bus Lanes'!D104+'Moving Traffic'!D103</f>
        <v>44</v>
      </c>
      <c r="E127" s="256">
        <f>'Parking (PCN,Clamp,Remove'!E113+'Bus Lanes'!E104+'Moving Traffic'!E103</f>
        <v>3</v>
      </c>
      <c r="F127" s="256">
        <f>'Parking (PCN,Clamp,Remove'!F113+'Bus Lanes'!F104+'Moving Traffic'!F103</f>
        <v>40</v>
      </c>
      <c r="G127" s="256">
        <f>'Parking (PCN,Clamp,Remove'!G113+'Bus Lanes'!G104+'Moving Traffic'!G103</f>
        <v>4</v>
      </c>
      <c r="H127" s="256">
        <f>'Parking (PCN,Clamp,Remove'!H113+'Bus Lanes'!H104+'Moving Traffic'!H103</f>
        <v>9</v>
      </c>
      <c r="I127" s="256">
        <f>'Parking (PCN,Clamp,Remove'!I113+'Bus Lanes'!I104+'Moving Traffic'!I103</f>
        <v>1</v>
      </c>
      <c r="J127" s="256">
        <f>'Parking (PCN,Clamp,Remove'!J113+'Bus Lanes'!J104+'Moving Traffic'!J103</f>
        <v>33</v>
      </c>
      <c r="K127" s="256">
        <f>'Parking (PCN,Clamp,Remove'!K113+'Bus Lanes'!K104+'Moving Traffic'!K103</f>
        <v>2</v>
      </c>
      <c r="L127" s="256">
        <f>'Parking (PCN,Clamp,Remove'!L114</f>
        <v>0</v>
      </c>
      <c r="M127" s="262">
        <f>'Parking (PCN,Clamp,Remove'!M114</f>
        <v>0</v>
      </c>
      <c r="N127" s="263"/>
    </row>
    <row r="128" spans="1:18" s="253" customFormat="1" ht="12" x14ac:dyDescent="0.25">
      <c r="A128" s="165" t="s">
        <v>28</v>
      </c>
      <c r="B128" s="256">
        <f>SUM('Parking (PCN,Clamp,Remove'!B114+'Moving Traffic'!B104)</f>
        <v>45</v>
      </c>
      <c r="C128" s="256">
        <f>SUM('Parking (PCN,Clamp,Remove'!C114+'Moving Traffic'!C104)</f>
        <v>1</v>
      </c>
      <c r="D128" s="256">
        <f>SUM('Parking (PCN,Clamp,Remove'!D114+'Moving Traffic'!D104)</f>
        <v>12</v>
      </c>
      <c r="E128" s="256">
        <f>SUM('Parking (PCN,Clamp,Remove'!E114+'Moving Traffic'!E104)</f>
        <v>1</v>
      </c>
      <c r="F128" s="256">
        <f>SUM('Parking (PCN,Clamp,Remove'!F114+'Moving Traffic'!F104)</f>
        <v>33</v>
      </c>
      <c r="G128" s="256">
        <f>SUM('Parking (PCN,Clamp,Remove'!G114+'Moving Traffic'!G104)</f>
        <v>0</v>
      </c>
      <c r="H128" s="256">
        <f>SUM('Parking (PCN,Clamp,Remove'!H114+'Moving Traffic'!H104)</f>
        <v>3</v>
      </c>
      <c r="I128" s="256">
        <f>SUM('Parking (PCN,Clamp,Remove'!I114+'Moving Traffic'!I104)</f>
        <v>1</v>
      </c>
      <c r="J128" s="256">
        <f>SUM('Parking (PCN,Clamp,Remove'!J114+'Moving Traffic'!J104)</f>
        <v>6</v>
      </c>
      <c r="K128" s="256">
        <f>SUM('Parking (PCN,Clamp,Remove'!K114+'Moving Traffic'!K104)</f>
        <v>0</v>
      </c>
      <c r="L128" s="256">
        <f>'Parking (PCN,Clamp,Remove'!L115</f>
        <v>0</v>
      </c>
      <c r="M128" s="262">
        <f>'Parking (PCN,Clamp,Remove'!M115</f>
        <v>0</v>
      </c>
      <c r="N128" s="263"/>
    </row>
    <row r="129" spans="1:14" s="253" customFormat="1" ht="12" x14ac:dyDescent="0.25">
      <c r="A129" s="165" t="s">
        <v>29</v>
      </c>
      <c r="B129" s="256">
        <f>'Parking (PCN,Clamp,Remove'!B115+'Bus Lanes'!B105+'Moving Traffic'!B105</f>
        <v>13</v>
      </c>
      <c r="C129" s="256">
        <f>'Parking (PCN,Clamp,Remove'!C115+'Bus Lanes'!C105+'Moving Traffic'!C105</f>
        <v>2</v>
      </c>
      <c r="D129" s="256">
        <f>'Parking (PCN,Clamp,Remove'!D115+'Bus Lanes'!D105+'Moving Traffic'!D105</f>
        <v>5</v>
      </c>
      <c r="E129" s="256">
        <f>'Parking (PCN,Clamp,Remove'!E115+'Bus Lanes'!E105+'Moving Traffic'!E105</f>
        <v>0</v>
      </c>
      <c r="F129" s="256">
        <f>'Parking (PCN,Clamp,Remove'!F115+'Bus Lanes'!F105+'Moving Traffic'!F105</f>
        <v>6</v>
      </c>
      <c r="G129" s="256">
        <f>'Parking (PCN,Clamp,Remove'!G115+'Bus Lanes'!G105+'Moving Traffic'!G105</f>
        <v>1</v>
      </c>
      <c r="H129" s="256">
        <f>'Parking (PCN,Clamp,Remove'!H115+'Bus Lanes'!H105+'Moving Traffic'!H105</f>
        <v>1</v>
      </c>
      <c r="I129" s="256">
        <f>'Parking (PCN,Clamp,Remove'!I115+'Bus Lanes'!I105+'Moving Traffic'!I105</f>
        <v>0</v>
      </c>
      <c r="J129" s="256">
        <f>'Parking (PCN,Clamp,Remove'!J115+'Bus Lanes'!J105+'Moving Traffic'!J105</f>
        <v>5</v>
      </c>
      <c r="K129" s="256">
        <f>'Parking (PCN,Clamp,Remove'!K115+'Bus Lanes'!K105+'Moving Traffic'!K105</f>
        <v>0</v>
      </c>
      <c r="L129" s="256">
        <f>'Parking (PCN,Clamp,Remove'!L116</f>
        <v>0</v>
      </c>
      <c r="M129" s="262">
        <f>'Parking (PCN,Clamp,Remove'!M116</f>
        <v>0</v>
      </c>
      <c r="N129" s="263"/>
    </row>
    <row r="130" spans="1:14" s="253" customFormat="1" ht="12" x14ac:dyDescent="0.25">
      <c r="A130" s="165" t="s">
        <v>30</v>
      </c>
      <c r="B130" s="256">
        <f>'Parking (PCN,Clamp,Remove'!B116+'Bus Lanes'!B106+'Moving Traffic'!B106</f>
        <v>30</v>
      </c>
      <c r="C130" s="256">
        <f>'Parking (PCN,Clamp,Remove'!C116+'Bus Lanes'!C106+'Moving Traffic'!C106</f>
        <v>4</v>
      </c>
      <c r="D130" s="256">
        <f>'Parking (PCN,Clamp,Remove'!D116+'Bus Lanes'!D106+'Moving Traffic'!D106</f>
        <v>6</v>
      </c>
      <c r="E130" s="256">
        <f>'Parking (PCN,Clamp,Remove'!E116+'Bus Lanes'!E106+'Moving Traffic'!E106</f>
        <v>3</v>
      </c>
      <c r="F130" s="256">
        <f>'Parking (PCN,Clamp,Remove'!F116+'Bus Lanes'!F106+'Moving Traffic'!F106</f>
        <v>22</v>
      </c>
      <c r="G130" s="256">
        <f>'Parking (PCN,Clamp,Remove'!G116+'Bus Lanes'!G106+'Moving Traffic'!G106</f>
        <v>3</v>
      </c>
      <c r="H130" s="256">
        <f>'Parking (PCN,Clamp,Remove'!H116+'Bus Lanes'!H106+'Moving Traffic'!H106</f>
        <v>0</v>
      </c>
      <c r="I130" s="256">
        <f>'Parking (PCN,Clamp,Remove'!I116+'Bus Lanes'!I106+'Moving Traffic'!I106</f>
        <v>2</v>
      </c>
      <c r="J130" s="256">
        <f>'Parking (PCN,Clamp,Remove'!J116+'Bus Lanes'!J106+'Moving Traffic'!J106</f>
        <v>8</v>
      </c>
      <c r="K130" s="256">
        <f>'Parking (PCN,Clamp,Remove'!K116+'Bus Lanes'!K106+'Moving Traffic'!K106</f>
        <v>1</v>
      </c>
      <c r="L130" s="256">
        <f>'Parking (PCN,Clamp,Remove'!L117</f>
        <v>0</v>
      </c>
      <c r="M130" s="262">
        <f>'Parking (PCN,Clamp,Remove'!M117</f>
        <v>0</v>
      </c>
      <c r="N130" s="263"/>
    </row>
    <row r="131" spans="1:14" s="253" customFormat="1" ht="12" x14ac:dyDescent="0.25">
      <c r="A131" s="165" t="s">
        <v>31</v>
      </c>
      <c r="B131" s="256">
        <f>'Parking (PCN,Clamp,Remove'!B117+'Moving Traffic'!B107</f>
        <v>6</v>
      </c>
      <c r="C131" s="256">
        <f>'Parking (PCN,Clamp,Remove'!C117+'Moving Traffic'!C107</f>
        <v>0</v>
      </c>
      <c r="D131" s="256">
        <f>'Parking (PCN,Clamp,Remove'!D117+'Moving Traffic'!D107</f>
        <v>1</v>
      </c>
      <c r="E131" s="256">
        <f>'Parking (PCN,Clamp,Remove'!E117+'Moving Traffic'!E107</f>
        <v>0</v>
      </c>
      <c r="F131" s="256">
        <f>'Parking (PCN,Clamp,Remove'!F117+'Moving Traffic'!F107</f>
        <v>5</v>
      </c>
      <c r="G131" s="256">
        <f>'Parking (PCN,Clamp,Remove'!G117+'Moving Traffic'!G107</f>
        <v>0</v>
      </c>
      <c r="H131" s="256">
        <f>'Parking (PCN,Clamp,Remove'!H117+'Moving Traffic'!H107</f>
        <v>0</v>
      </c>
      <c r="I131" s="256">
        <f>'Parking (PCN,Clamp,Remove'!I117+'Moving Traffic'!I107</f>
        <v>0</v>
      </c>
      <c r="J131" s="256">
        <f>'Parking (PCN,Clamp,Remove'!J117+'Moving Traffic'!J107</f>
        <v>1</v>
      </c>
      <c r="K131" s="256">
        <f>'Parking (PCN,Clamp,Remove'!K117+'Moving Traffic'!K107</f>
        <v>0</v>
      </c>
      <c r="L131" s="256">
        <f>'Parking (PCN,Clamp,Remove'!L118</f>
        <v>1</v>
      </c>
      <c r="M131" s="262">
        <f>'Parking (PCN,Clamp,Remove'!M118</f>
        <v>0</v>
      </c>
      <c r="N131" s="263"/>
    </row>
    <row r="132" spans="1:14" s="253" customFormat="1" ht="12" x14ac:dyDescent="0.25">
      <c r="A132" s="165" t="s">
        <v>32</v>
      </c>
      <c r="B132" s="256">
        <f>'Parking (PCN,Clamp,Remove'!B118+'Bus Lanes'!B108+'Moving Traffic'!B108</f>
        <v>40</v>
      </c>
      <c r="C132" s="256">
        <f>'Parking (PCN,Clamp,Remove'!C118+'Bus Lanes'!C108+'Moving Traffic'!C108</f>
        <v>8</v>
      </c>
      <c r="D132" s="256">
        <f>'Parking (PCN,Clamp,Remove'!D118+'Bus Lanes'!D108+'Moving Traffic'!D108</f>
        <v>17</v>
      </c>
      <c r="E132" s="256">
        <f>'Parking (PCN,Clamp,Remove'!E118+'Bus Lanes'!E108+'Moving Traffic'!E108</f>
        <v>4</v>
      </c>
      <c r="F132" s="256">
        <f>'Parking (PCN,Clamp,Remove'!F118+'Bus Lanes'!F108+'Moving Traffic'!F108</f>
        <v>23</v>
      </c>
      <c r="G132" s="256">
        <f>'Parking (PCN,Clamp,Remove'!G118+'Bus Lanes'!G108+'Moving Traffic'!G108</f>
        <v>2</v>
      </c>
      <c r="H132" s="256">
        <f>'Parking (PCN,Clamp,Remove'!H118+'Bus Lanes'!H108+'Moving Traffic'!H108</f>
        <v>6</v>
      </c>
      <c r="I132" s="256">
        <f>'Parking (PCN,Clamp,Remove'!I118+'Bus Lanes'!I108+'Moving Traffic'!I108</f>
        <v>2</v>
      </c>
      <c r="J132" s="256">
        <f>'Parking (PCN,Clamp,Remove'!J118+'Bus Lanes'!J108+'Moving Traffic'!J108</f>
        <v>10</v>
      </c>
      <c r="K132" s="256">
        <f>'Parking (PCN,Clamp,Remove'!K118+'Bus Lanes'!K108+'Moving Traffic'!K108</f>
        <v>2</v>
      </c>
      <c r="L132" s="256">
        <f>'Parking (PCN,Clamp,Remove'!L119</f>
        <v>2</v>
      </c>
      <c r="M132" s="262">
        <f>'Parking (PCN,Clamp,Remove'!M119</f>
        <v>0</v>
      </c>
      <c r="N132" s="263"/>
    </row>
    <row r="133" spans="1:14" s="253" customFormat="1" ht="12" x14ac:dyDescent="0.25">
      <c r="A133" s="165" t="s">
        <v>33</v>
      </c>
      <c r="B133" s="256">
        <f>'Parking (PCN,Clamp,Remove'!B119+'Bus Lanes'!B109+'Moving Traffic'!B109</f>
        <v>162</v>
      </c>
      <c r="C133" s="256">
        <f>'Parking (PCN,Clamp,Remove'!C119+'Bus Lanes'!C109+'Moving Traffic'!C109</f>
        <v>25</v>
      </c>
      <c r="D133" s="256">
        <f>'Parking (PCN,Clamp,Remove'!D119+'Bus Lanes'!D109+'Moving Traffic'!D109</f>
        <v>74</v>
      </c>
      <c r="E133" s="256">
        <f>'Parking (PCN,Clamp,Remove'!E119+'Bus Lanes'!E109+'Moving Traffic'!E109</f>
        <v>24</v>
      </c>
      <c r="F133" s="256">
        <f>'Parking (PCN,Clamp,Remove'!F119+'Bus Lanes'!F109+'Moving Traffic'!F109</f>
        <v>85</v>
      </c>
      <c r="G133" s="256">
        <f>'Parking (PCN,Clamp,Remove'!G119+'Bus Lanes'!G109+'Moving Traffic'!G109</f>
        <v>0</v>
      </c>
      <c r="H133" s="256">
        <f>'Parking (PCN,Clamp,Remove'!H119+'Bus Lanes'!H109+'Moving Traffic'!H109</f>
        <v>17</v>
      </c>
      <c r="I133" s="256">
        <f>'Parking (PCN,Clamp,Remove'!I119+'Bus Lanes'!I109+'Moving Traffic'!I109</f>
        <v>9</v>
      </c>
      <c r="J133" s="256">
        <f>'Parking (PCN,Clamp,Remove'!J119+'Bus Lanes'!J109+'Moving Traffic'!J109</f>
        <v>45</v>
      </c>
      <c r="K133" s="256">
        <f>'Parking (PCN,Clamp,Remove'!K119+'Bus Lanes'!K109+'Moving Traffic'!K109</f>
        <v>15</v>
      </c>
      <c r="L133" s="256">
        <f>'Parking (PCN,Clamp,Remove'!L120</f>
        <v>0</v>
      </c>
      <c r="M133" s="262">
        <f>'Parking (PCN,Clamp,Remove'!M120</f>
        <v>0</v>
      </c>
      <c r="N133" s="263"/>
    </row>
    <row r="134" spans="1:14" s="253" customFormat="1" ht="12" x14ac:dyDescent="0.25">
      <c r="A134" s="165" t="s">
        <v>34</v>
      </c>
      <c r="B134" s="256">
        <f>'Parking (PCN,Clamp,Remove'!B120+'Bus Lanes'!B110+'Moving Traffic'!B110</f>
        <v>44</v>
      </c>
      <c r="C134" s="256">
        <f>'Parking (PCN,Clamp,Remove'!C120+'Bus Lanes'!C110+'Moving Traffic'!C110</f>
        <v>2</v>
      </c>
      <c r="D134" s="256">
        <f>'Parking (PCN,Clamp,Remove'!D120+'Bus Lanes'!D110+'Moving Traffic'!D110</f>
        <v>8</v>
      </c>
      <c r="E134" s="256">
        <f>'Parking (PCN,Clamp,Remove'!E120+'Bus Lanes'!E110+'Moving Traffic'!E110</f>
        <v>1</v>
      </c>
      <c r="F134" s="256">
        <f>'Parking (PCN,Clamp,Remove'!F120+'Bus Lanes'!F110+'Moving Traffic'!F110</f>
        <v>33</v>
      </c>
      <c r="G134" s="256">
        <f>'Parking (PCN,Clamp,Remove'!G120+'Bus Lanes'!G110+'Moving Traffic'!G110</f>
        <v>1</v>
      </c>
      <c r="H134" s="256">
        <f>'Parking (PCN,Clamp,Remove'!H120+'Bus Lanes'!H110+'Moving Traffic'!H110</f>
        <v>6</v>
      </c>
      <c r="I134" s="256">
        <f>'Parking (PCN,Clamp,Remove'!I120+'Bus Lanes'!I110+'Moving Traffic'!I110</f>
        <v>1</v>
      </c>
      <c r="J134" s="256">
        <f>'Parking (PCN,Clamp,Remove'!J120+'Bus Lanes'!J110+'Moving Traffic'!J110</f>
        <v>4</v>
      </c>
      <c r="K134" s="256">
        <f>'Parking (PCN,Clamp,Remove'!K120+'Bus Lanes'!K110+'Moving Traffic'!K110</f>
        <v>0</v>
      </c>
      <c r="L134" s="256">
        <f>'Parking (PCN,Clamp,Remove'!L121</f>
        <v>0</v>
      </c>
      <c r="M134" s="262">
        <f>'Parking (PCN,Clamp,Remove'!M121</f>
        <v>0</v>
      </c>
      <c r="N134" s="263"/>
    </row>
    <row r="135" spans="1:14" s="253" customFormat="1" ht="12" x14ac:dyDescent="0.25">
      <c r="A135" s="165" t="s">
        <v>35</v>
      </c>
      <c r="B135" s="256">
        <f>'Parking (PCN,Clamp,Remove'!B121+'Bus Lanes'!B111+'Moving Traffic'!B111</f>
        <v>24</v>
      </c>
      <c r="C135" s="256">
        <f>'Parking (PCN,Clamp,Remove'!C121+'Bus Lanes'!C111+'Moving Traffic'!C111</f>
        <v>4</v>
      </c>
      <c r="D135" s="256">
        <f>'Parking (PCN,Clamp,Remove'!D121+'Bus Lanes'!D111+'Moving Traffic'!D111</f>
        <v>9</v>
      </c>
      <c r="E135" s="256">
        <f>'Parking (PCN,Clamp,Remove'!E121+'Bus Lanes'!E111+'Moving Traffic'!E111</f>
        <v>2</v>
      </c>
      <c r="F135" s="256">
        <f>'Parking (PCN,Clamp,Remove'!F121+'Bus Lanes'!F111+'Moving Traffic'!F111</f>
        <v>16</v>
      </c>
      <c r="G135" s="256">
        <f>'Parking (PCN,Clamp,Remove'!G121+'Bus Lanes'!G111+'Moving Traffic'!G111</f>
        <v>2</v>
      </c>
      <c r="H135" s="256">
        <f>'Parking (PCN,Clamp,Remove'!H121+'Bus Lanes'!H111+'Moving Traffic'!H111</f>
        <v>2</v>
      </c>
      <c r="I135" s="256">
        <f>'Parking (PCN,Clamp,Remove'!I121+'Bus Lanes'!I111+'Moving Traffic'!I111</f>
        <v>0</v>
      </c>
      <c r="J135" s="256">
        <f>'Parking (PCN,Clamp,Remove'!J121+'Bus Lanes'!J111+'Moving Traffic'!J111</f>
        <v>6</v>
      </c>
      <c r="K135" s="256">
        <f>'Parking (PCN,Clamp,Remove'!K121+'Bus Lanes'!K111+'Moving Traffic'!K111</f>
        <v>2</v>
      </c>
      <c r="L135" s="256">
        <f>'Parking (PCN,Clamp,Remove'!L122</f>
        <v>0</v>
      </c>
      <c r="M135" s="262">
        <f>'Parking (PCN,Clamp,Remove'!M122</f>
        <v>0</v>
      </c>
      <c r="N135" s="263"/>
    </row>
    <row r="136" spans="1:14" s="253" customFormat="1" ht="12" x14ac:dyDescent="0.25">
      <c r="A136" s="287" t="s">
        <v>36</v>
      </c>
      <c r="B136" s="265">
        <f>'Parking (PCN,Clamp,Remove'!B122+'Bus Lanes'!B112+'Moving Traffic'!B112</f>
        <v>48</v>
      </c>
      <c r="C136" s="265">
        <f>'Parking (PCN,Clamp,Remove'!C122+'Bus Lanes'!C112+'Moving Traffic'!C112</f>
        <v>3</v>
      </c>
      <c r="D136" s="265">
        <f>'Parking (PCN,Clamp,Remove'!D122+'Bus Lanes'!D112+'Moving Traffic'!D112</f>
        <v>24</v>
      </c>
      <c r="E136" s="265">
        <f>'Parking (PCN,Clamp,Remove'!E122+'Bus Lanes'!E112+'Moving Traffic'!E112</f>
        <v>0</v>
      </c>
      <c r="F136" s="265">
        <f>'Parking (PCN,Clamp,Remove'!F122+'Bus Lanes'!F112+'Moving Traffic'!F112</f>
        <v>24</v>
      </c>
      <c r="G136" s="265">
        <f>'Parking (PCN,Clamp,Remove'!G122+'Bus Lanes'!G112+'Moving Traffic'!G112</f>
        <v>3</v>
      </c>
      <c r="H136" s="265">
        <f>'Parking (PCN,Clamp,Remove'!H122+'Bus Lanes'!H112+'Moving Traffic'!H112</f>
        <v>4</v>
      </c>
      <c r="I136" s="265">
        <f>'Parking (PCN,Clamp,Remove'!I122+'Bus Lanes'!I112+'Moving Traffic'!I112</f>
        <v>0</v>
      </c>
      <c r="J136" s="265">
        <f>'Parking (PCN,Clamp,Remove'!J122+'Bus Lanes'!J112+'Moving Traffic'!J112</f>
        <v>20</v>
      </c>
      <c r="K136" s="265">
        <f>'Parking (PCN,Clamp,Remove'!K122+'Bus Lanes'!K112+'Moving Traffic'!K112</f>
        <v>0</v>
      </c>
      <c r="L136" s="265">
        <v>0</v>
      </c>
      <c r="M136" s="288">
        <v>0</v>
      </c>
      <c r="N136" s="263"/>
    </row>
    <row r="137" spans="1:14" s="253" customFormat="1" ht="12" x14ac:dyDescent="0.25">
      <c r="A137" s="170" t="s">
        <v>39</v>
      </c>
      <c r="B137" s="289">
        <f t="shared" ref="B137:M137" si="1">SUM(B102:B136)</f>
        <v>1252</v>
      </c>
      <c r="C137" s="289">
        <f t="shared" si="1"/>
        <v>193</v>
      </c>
      <c r="D137" s="289">
        <f t="shared" si="1"/>
        <v>513</v>
      </c>
      <c r="E137" s="289">
        <f t="shared" si="1"/>
        <v>127</v>
      </c>
      <c r="F137" s="289">
        <f t="shared" si="1"/>
        <v>722</v>
      </c>
      <c r="G137" s="289">
        <f t="shared" si="1"/>
        <v>62</v>
      </c>
      <c r="H137" s="289">
        <f t="shared" si="1"/>
        <v>115</v>
      </c>
      <c r="I137" s="289">
        <f t="shared" si="1"/>
        <v>49</v>
      </c>
      <c r="J137" s="289">
        <f t="shared" si="1"/>
        <v>345</v>
      </c>
      <c r="K137" s="289">
        <f t="shared" si="1"/>
        <v>60</v>
      </c>
      <c r="L137" s="289">
        <f t="shared" si="1"/>
        <v>10</v>
      </c>
      <c r="M137" s="173">
        <f t="shared" si="1"/>
        <v>3</v>
      </c>
    </row>
    <row r="138" spans="1:14" x14ac:dyDescent="0.2">
      <c r="C138" s="286"/>
      <c r="D138" s="253"/>
      <c r="G138" s="286"/>
      <c r="J138" s="286"/>
      <c r="M138" s="253"/>
      <c r="N138" s="253"/>
    </row>
    <row r="139" spans="1:14" x14ac:dyDescent="0.2">
      <c r="A139" s="135"/>
      <c r="B139" s="215"/>
    </row>
    <row r="140" spans="1:14" x14ac:dyDescent="0.2">
      <c r="A140" s="135"/>
      <c r="B140" s="215"/>
    </row>
    <row r="141" spans="1:14" x14ac:dyDescent="0.2">
      <c r="A141" s="176"/>
      <c r="B141" s="215"/>
    </row>
    <row r="142" spans="1:14" x14ac:dyDescent="0.2">
      <c r="A142" s="176"/>
      <c r="B142" s="215"/>
    </row>
  </sheetData>
  <pageMargins left="0.11811023622047245" right="0.11811023622047245" top="0.19685039370078741" bottom="0.19685039370078741" header="0.31496062992125984" footer="0.31496062992125984"/>
  <pageSetup paperSize="9" orientation="landscape" r:id="rId1"/>
  <ignoredErrors>
    <ignoredError sqref="D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selection activeCell="B11" sqref="B11"/>
    </sheetView>
  </sheetViews>
  <sheetFormatPr defaultRowHeight="13.2" x14ac:dyDescent="0.25"/>
  <cols>
    <col min="1" max="1" width="24.109375" customWidth="1"/>
    <col min="2" max="2" width="12.88671875" customWidth="1"/>
    <col min="3" max="3" width="13.109375" customWidth="1"/>
    <col min="4" max="4" width="12.44140625" customWidth="1"/>
    <col min="5" max="5" width="12.6640625" customWidth="1"/>
    <col min="6" max="6" width="12.109375" customWidth="1"/>
    <col min="7" max="7" width="12.5546875" customWidth="1"/>
    <col min="8" max="8" width="12.33203125" customWidth="1"/>
    <col min="9" max="10" width="12.109375" customWidth="1"/>
    <col min="11" max="11" width="12.33203125" customWidth="1"/>
    <col min="13" max="13" width="12.5546875" customWidth="1"/>
  </cols>
  <sheetData>
    <row r="1" spans="1:32" x14ac:dyDescent="0.25">
      <c r="A1" s="36" t="s">
        <v>86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32" x14ac:dyDescent="0.25">
      <c r="A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2" x14ac:dyDescent="0.25">
      <c r="A3" s="31" t="s">
        <v>43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32" x14ac:dyDescent="0.25">
      <c r="A4" s="31" t="s">
        <v>44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32" x14ac:dyDescent="0.25">
      <c r="A5" s="31" t="s">
        <v>48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32" x14ac:dyDescent="0.25">
      <c r="A6" s="35" t="s">
        <v>45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32" x14ac:dyDescent="0.25"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32" ht="13.8" x14ac:dyDescent="0.3">
      <c r="A8" s="38"/>
      <c r="B8" s="39"/>
      <c r="C8" s="39"/>
      <c r="D8" s="39"/>
      <c r="E8" s="39"/>
      <c r="F8" s="39"/>
      <c r="G8" s="39"/>
      <c r="H8" s="39"/>
      <c r="I8" s="39"/>
    </row>
    <row r="9" spans="1:32" ht="39.6" x14ac:dyDescent="0.25">
      <c r="A9" s="216" t="s">
        <v>46</v>
      </c>
      <c r="B9" s="299" t="s">
        <v>77</v>
      </c>
      <c r="C9" s="299" t="s">
        <v>0</v>
      </c>
      <c r="D9" s="299" t="s">
        <v>58</v>
      </c>
      <c r="E9" s="299" t="s">
        <v>73</v>
      </c>
      <c r="F9" s="299" t="s">
        <v>1</v>
      </c>
      <c r="G9" s="299" t="s">
        <v>74</v>
      </c>
      <c r="H9" s="300" t="s">
        <v>2</v>
      </c>
      <c r="I9" s="300" t="s">
        <v>59</v>
      </c>
      <c r="N9" s="40"/>
    </row>
    <row r="10" spans="1:32" ht="14.4" x14ac:dyDescent="0.25">
      <c r="A10" s="120" t="s">
        <v>54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08">
        <v>0</v>
      </c>
      <c r="N10" s="31"/>
    </row>
    <row r="11" spans="1:32" ht="14.4" x14ac:dyDescent="0.25">
      <c r="A11" s="121" t="s">
        <v>55</v>
      </c>
      <c r="B11" s="111">
        <v>0</v>
      </c>
      <c r="C11" s="111">
        <v>0</v>
      </c>
      <c r="D11" s="111">
        <v>1</v>
      </c>
      <c r="E11" s="111">
        <v>1</v>
      </c>
      <c r="F11" s="111">
        <v>0</v>
      </c>
      <c r="G11" s="111">
        <v>0</v>
      </c>
      <c r="H11" s="111">
        <v>0</v>
      </c>
      <c r="I11" s="109">
        <v>0</v>
      </c>
      <c r="N11" s="40"/>
    </row>
    <row r="12" spans="1:32" ht="14.4" x14ac:dyDescent="0.25">
      <c r="A12" s="127" t="s">
        <v>56</v>
      </c>
      <c r="B12" s="80">
        <v>6</v>
      </c>
      <c r="C12" s="80">
        <v>0</v>
      </c>
      <c r="D12" s="80">
        <v>6</v>
      </c>
      <c r="E12" s="80">
        <v>6</v>
      </c>
      <c r="F12" s="80">
        <v>0</v>
      </c>
      <c r="G12" s="80">
        <v>0</v>
      </c>
      <c r="H12" s="80">
        <v>0</v>
      </c>
      <c r="I12" s="57">
        <v>0</v>
      </c>
      <c r="N12" s="41"/>
    </row>
    <row r="13" spans="1:32" ht="14.4" x14ac:dyDescent="0.25">
      <c r="A13" s="105" t="s">
        <v>42</v>
      </c>
      <c r="B13" s="102">
        <f>SUM(B10:B12)</f>
        <v>6</v>
      </c>
      <c r="C13" s="102">
        <f>SUM(C10:C12)</f>
        <v>0</v>
      </c>
      <c r="D13" s="102">
        <f>SUM(D10:D12)</f>
        <v>7</v>
      </c>
      <c r="E13" s="102">
        <f>SUM(E10:E12)</f>
        <v>7</v>
      </c>
      <c r="F13" s="102">
        <f>SUM(F10:F12)</f>
        <v>0</v>
      </c>
      <c r="G13" s="102">
        <f>SUM(G10:G12)</f>
        <v>0</v>
      </c>
      <c r="H13" s="102">
        <f>SUM(H10:H12)</f>
        <v>0</v>
      </c>
      <c r="I13" s="102">
        <f>SUM(I10:I12)</f>
        <v>0</v>
      </c>
      <c r="N13" s="44"/>
    </row>
    <row r="14" spans="1:32" x14ac:dyDescent="0.25">
      <c r="N14" s="46"/>
    </row>
    <row r="15" spans="1:32" s="43" customFormat="1" ht="15.6" x14ac:dyDescent="0.25">
      <c r="A15" s="42"/>
      <c r="N15"/>
      <c r="O15" s="44"/>
      <c r="P15" s="44"/>
      <c r="Q15" s="44"/>
      <c r="R15" s="44"/>
      <c r="S15" s="44"/>
      <c r="T15" s="44"/>
      <c r="U15" s="44"/>
      <c r="V15" s="44"/>
      <c r="Y15" s="45"/>
      <c r="Z15" s="45"/>
      <c r="AA15" s="45"/>
      <c r="AB15" s="45"/>
    </row>
    <row r="16" spans="1:32" s="9" customFormat="1" ht="39.6" x14ac:dyDescent="0.25">
      <c r="A16" s="217" t="s">
        <v>41</v>
      </c>
      <c r="B16" s="301" t="s">
        <v>91</v>
      </c>
      <c r="C16" s="301" t="s">
        <v>61</v>
      </c>
      <c r="D16" s="301" t="s">
        <v>93</v>
      </c>
      <c r="E16" s="301" t="s">
        <v>94</v>
      </c>
      <c r="F16" s="301" t="s">
        <v>95</v>
      </c>
      <c r="G16" s="301" t="s">
        <v>99</v>
      </c>
      <c r="H16" s="301" t="s">
        <v>65</v>
      </c>
      <c r="I16" s="301" t="s">
        <v>66</v>
      </c>
      <c r="J16" s="301" t="s">
        <v>67</v>
      </c>
      <c r="K16" s="301" t="s">
        <v>68</v>
      </c>
      <c r="L16" s="301" t="s">
        <v>50</v>
      </c>
      <c r="M16" s="301" t="s">
        <v>69</v>
      </c>
      <c r="R16" s="5"/>
      <c r="S16" s="5"/>
      <c r="T16" s="5"/>
      <c r="U16" s="5"/>
      <c r="V16" s="5"/>
      <c r="W16" s="5"/>
      <c r="X16" s="5"/>
      <c r="Y16" s="5"/>
      <c r="Z16" s="5"/>
      <c r="AC16" s="10"/>
      <c r="AD16" s="10"/>
      <c r="AE16" s="10"/>
      <c r="AF16" s="10"/>
    </row>
    <row r="17" spans="1:14" ht="14.4" x14ac:dyDescent="0.25">
      <c r="A17" s="122" t="s">
        <v>54</v>
      </c>
      <c r="B17" s="111">
        <v>0</v>
      </c>
      <c r="C17" s="111">
        <v>0</v>
      </c>
      <c r="D17" s="111">
        <v>0</v>
      </c>
      <c r="E17" s="111">
        <v>0</v>
      </c>
      <c r="F17" s="115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5">
        <v>0</v>
      </c>
      <c r="M17" s="108">
        <v>0</v>
      </c>
    </row>
    <row r="18" spans="1:14" ht="14.4" x14ac:dyDescent="0.25">
      <c r="A18" s="124" t="s">
        <v>55</v>
      </c>
      <c r="B18" s="111">
        <v>0</v>
      </c>
      <c r="C18" s="111">
        <v>0</v>
      </c>
      <c r="D18" s="111">
        <v>0</v>
      </c>
      <c r="E18" s="111">
        <v>0</v>
      </c>
      <c r="F18" s="115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5">
        <v>0</v>
      </c>
      <c r="M18" s="109">
        <v>0</v>
      </c>
    </row>
    <row r="19" spans="1:14" ht="14.4" x14ac:dyDescent="0.25">
      <c r="A19" s="123" t="s">
        <v>56</v>
      </c>
      <c r="B19" s="112">
        <v>0</v>
      </c>
      <c r="C19" s="112">
        <v>0</v>
      </c>
      <c r="D19" s="112">
        <v>0</v>
      </c>
      <c r="E19" s="112">
        <v>0</v>
      </c>
      <c r="F19" s="116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6">
        <v>0</v>
      </c>
      <c r="M19" s="110">
        <v>0</v>
      </c>
    </row>
    <row r="20" spans="1:14" s="92" customFormat="1" ht="14.4" x14ac:dyDescent="0.25">
      <c r="A20" s="105" t="s">
        <v>42</v>
      </c>
      <c r="B20" s="90">
        <f>SUM(B17:B19)</f>
        <v>0</v>
      </c>
      <c r="C20" s="90">
        <f>SUM(C17:C19)</f>
        <v>0</v>
      </c>
      <c r="D20" s="90">
        <f>SUM(D17:D19)</f>
        <v>0</v>
      </c>
      <c r="E20" s="90">
        <f>SUM(E17:E19)</f>
        <v>0</v>
      </c>
      <c r="F20" s="93">
        <f>SUM(F17:F19)</f>
        <v>0</v>
      </c>
      <c r="G20" s="90">
        <f>SUM(G17:G19)</f>
        <v>0</v>
      </c>
      <c r="H20" s="90">
        <f>SUM(H17:H19)</f>
        <v>0</v>
      </c>
      <c r="I20" s="90">
        <f>SUM(I17:I19)</f>
        <v>0</v>
      </c>
      <c r="J20" s="90">
        <f>SUM(J17:J19)</f>
        <v>0</v>
      </c>
      <c r="K20" s="90">
        <f>SUM(K17:K19)</f>
        <v>0</v>
      </c>
      <c r="L20" s="93">
        <f>SUM(L17:L19)</f>
        <v>0</v>
      </c>
      <c r="M20" s="90">
        <f>SUM(M17:M19)</f>
        <v>0</v>
      </c>
    </row>
    <row r="21" spans="1:14" ht="15.6" x14ac:dyDescent="0.3">
      <c r="A21" s="47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4" ht="15.6" x14ac:dyDescent="0.3">
      <c r="A22" s="47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4" ht="39.6" x14ac:dyDescent="0.25">
      <c r="A23" s="217" t="s">
        <v>47</v>
      </c>
      <c r="B23" s="302" t="s">
        <v>91</v>
      </c>
      <c r="C23" s="303" t="s">
        <v>65</v>
      </c>
      <c r="D23" s="303" t="s">
        <v>97</v>
      </c>
      <c r="E23" s="303" t="s">
        <v>72</v>
      </c>
      <c r="F23" s="303" t="s">
        <v>93</v>
      </c>
      <c r="G23" s="303" t="s">
        <v>67</v>
      </c>
      <c r="H23" s="303" t="s">
        <v>94</v>
      </c>
      <c r="I23" s="303" t="s">
        <v>68</v>
      </c>
      <c r="J23" s="303" t="s">
        <v>99</v>
      </c>
      <c r="K23" s="304" t="s">
        <v>69</v>
      </c>
    </row>
    <row r="24" spans="1:14" ht="14.4" x14ac:dyDescent="0.25">
      <c r="A24" s="125" t="s">
        <v>54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08">
        <v>0</v>
      </c>
    </row>
    <row r="25" spans="1:14" ht="14.4" x14ac:dyDescent="0.25">
      <c r="A25" s="127" t="s">
        <v>55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09">
        <v>0</v>
      </c>
    </row>
    <row r="26" spans="1:14" ht="14.4" x14ac:dyDescent="0.25">
      <c r="A26" s="126" t="s">
        <v>56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0">
        <v>0</v>
      </c>
      <c r="L26" s="94"/>
      <c r="M26" s="48"/>
    </row>
    <row r="27" spans="1:14" s="92" customFormat="1" ht="14.4" x14ac:dyDescent="0.25">
      <c r="A27" s="106" t="s">
        <v>42</v>
      </c>
      <c r="B27" s="102">
        <f>SUM(B24:B26)</f>
        <v>0</v>
      </c>
      <c r="C27" s="102">
        <f t="shared" ref="C27:K27" si="0">SUM(C24:C26)</f>
        <v>0</v>
      </c>
      <c r="D27" s="102">
        <f t="shared" si="0"/>
        <v>0</v>
      </c>
      <c r="E27" s="102">
        <f t="shared" si="0"/>
        <v>0</v>
      </c>
      <c r="F27" s="102">
        <f t="shared" si="0"/>
        <v>0</v>
      </c>
      <c r="G27" s="102">
        <f t="shared" si="0"/>
        <v>0</v>
      </c>
      <c r="H27" s="102">
        <f t="shared" si="0"/>
        <v>0</v>
      </c>
      <c r="I27" s="102">
        <f t="shared" si="0"/>
        <v>0</v>
      </c>
      <c r="J27" s="102">
        <f t="shared" si="0"/>
        <v>0</v>
      </c>
      <c r="K27" s="102">
        <f t="shared" si="0"/>
        <v>0</v>
      </c>
      <c r="N27" s="10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topLeftCell="A13" zoomScaleNormal="100" workbookViewId="0">
      <selection activeCell="D43" sqref="D43:G44"/>
    </sheetView>
  </sheetViews>
  <sheetFormatPr defaultColWidth="9.109375" defaultRowHeight="13.2" x14ac:dyDescent="0.25"/>
  <cols>
    <col min="1" max="1" width="26.6640625" style="22" customWidth="1"/>
    <col min="2" max="2" width="12.109375" style="22" bestFit="1" customWidth="1"/>
    <col min="3" max="3" width="12.33203125" style="22" customWidth="1"/>
    <col min="4" max="4" width="12.6640625" style="22" customWidth="1"/>
    <col min="5" max="5" width="12.109375" style="22" customWidth="1"/>
    <col min="6" max="6" width="14.88671875" style="22" customWidth="1"/>
    <col min="7" max="7" width="12.88671875" style="22" customWidth="1"/>
    <col min="8" max="8" width="13.33203125" style="22" customWidth="1"/>
    <col min="9" max="9" width="12.109375" style="22" customWidth="1"/>
    <col min="10" max="10" width="13" style="22" customWidth="1"/>
    <col min="11" max="11" width="12.109375" style="22" customWidth="1"/>
    <col min="12" max="12" width="15.5546875" style="22" customWidth="1"/>
    <col min="13" max="13" width="15.44140625" style="22" customWidth="1"/>
    <col min="14" max="14" width="11.5546875" style="22" customWidth="1"/>
    <col min="15" max="16384" width="9.109375" style="22"/>
  </cols>
  <sheetData>
    <row r="1" spans="1:20" s="17" customFormat="1" x14ac:dyDescent="0.25">
      <c r="A1" s="34" t="s">
        <v>85</v>
      </c>
      <c r="B1" s="31"/>
    </row>
    <row r="2" spans="1:20" s="17" customForma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20" s="17" customFormat="1" ht="39.6" x14ac:dyDescent="0.25">
      <c r="A3" s="91" t="s">
        <v>46</v>
      </c>
      <c r="B3" s="103" t="s">
        <v>77</v>
      </c>
      <c r="C3" s="103" t="s">
        <v>0</v>
      </c>
      <c r="D3" s="103" t="s">
        <v>58</v>
      </c>
      <c r="E3" s="103" t="s">
        <v>73</v>
      </c>
      <c r="F3" s="103" t="s">
        <v>1</v>
      </c>
      <c r="G3" s="103" t="s">
        <v>74</v>
      </c>
      <c r="H3" s="103" t="s">
        <v>70</v>
      </c>
      <c r="I3" s="103" t="s">
        <v>2</v>
      </c>
      <c r="J3" s="97" t="s">
        <v>59</v>
      </c>
    </row>
    <row r="4" spans="1:20" s="17" customFormat="1" x14ac:dyDescent="0.25">
      <c r="A4" s="23" t="s">
        <v>3</v>
      </c>
      <c r="B4" s="111">
        <f>' Total (exc. litter &amp; waste)'!B10</f>
        <v>746</v>
      </c>
      <c r="C4" s="111">
        <f>' Total (exc. litter &amp; waste)'!C10</f>
        <v>143</v>
      </c>
      <c r="D4" s="111">
        <f>' Total (exc. litter &amp; waste)'!D10</f>
        <v>757</v>
      </c>
      <c r="E4" s="111">
        <f>' Total (exc. litter &amp; waste)'!E10</f>
        <v>442</v>
      </c>
      <c r="F4" s="111">
        <f>' Total (exc. litter &amp; waste)'!F10</f>
        <v>211</v>
      </c>
      <c r="G4" s="111">
        <f>' Total (exc. litter &amp; waste)'!G10</f>
        <v>315</v>
      </c>
      <c r="H4" s="111">
        <f>' Total (exc. litter &amp; waste)'!H10</f>
        <v>7</v>
      </c>
      <c r="I4" s="111">
        <f>' Total (exc. litter &amp; waste)'!I10</f>
        <v>7</v>
      </c>
      <c r="J4" s="108">
        <f>' Total (exc. litter &amp; waste)'!J10</f>
        <v>65</v>
      </c>
      <c r="K4" s="100"/>
      <c r="M4" s="31" t="s">
        <v>43</v>
      </c>
      <c r="N4" s="31"/>
      <c r="O4" s="31"/>
      <c r="P4" s="31"/>
      <c r="Q4" s="31"/>
      <c r="R4" s="31"/>
      <c r="S4" s="31"/>
      <c r="T4" s="31"/>
    </row>
    <row r="5" spans="1:20" s="17" customFormat="1" x14ac:dyDescent="0.25">
      <c r="A5" s="24" t="s">
        <v>4</v>
      </c>
      <c r="B5" s="111">
        <f>' Total (exc. litter &amp; waste)'!B11</f>
        <v>2885</v>
      </c>
      <c r="C5" s="111">
        <f>' Total (exc. litter &amp; waste)'!C11</f>
        <v>36</v>
      </c>
      <c r="D5" s="111">
        <f>' Total (exc. litter &amp; waste)'!D11</f>
        <v>2692</v>
      </c>
      <c r="E5" s="111">
        <f>' Total (exc. litter &amp; waste)'!E11</f>
        <v>1664</v>
      </c>
      <c r="F5" s="111">
        <f>' Total (exc. litter &amp; waste)'!F11</f>
        <v>1041</v>
      </c>
      <c r="G5" s="111">
        <f>' Total (exc. litter &amp; waste)'!G11</f>
        <v>1028</v>
      </c>
      <c r="H5" s="111">
        <f>' Total (exc. litter &amp; waste)'!H11</f>
        <v>30</v>
      </c>
      <c r="I5" s="111">
        <f>' Total (exc. litter &amp; waste)'!I11</f>
        <v>36</v>
      </c>
      <c r="J5" s="109">
        <f>' Total (exc. litter &amp; waste)'!J11</f>
        <v>135</v>
      </c>
      <c r="K5" s="100"/>
      <c r="M5" s="31" t="s">
        <v>44</v>
      </c>
      <c r="N5" s="31"/>
      <c r="O5" s="31"/>
      <c r="P5" s="31"/>
      <c r="Q5" s="31"/>
      <c r="R5" s="31"/>
      <c r="S5" s="31"/>
      <c r="T5" s="31"/>
    </row>
    <row r="6" spans="1:20" s="17" customFormat="1" x14ac:dyDescent="0.25">
      <c r="A6" s="24" t="s">
        <v>5</v>
      </c>
      <c r="B6" s="111">
        <f>' Total (exc. litter &amp; waste)'!B12</f>
        <v>384</v>
      </c>
      <c r="C6" s="111">
        <f>' Total (exc. litter &amp; waste)'!C12</f>
        <v>116</v>
      </c>
      <c r="D6" s="111">
        <f>' Total (exc. litter &amp; waste)'!D12</f>
        <v>394</v>
      </c>
      <c r="E6" s="111">
        <f>' Total (exc. litter &amp; waste)'!E12</f>
        <v>194</v>
      </c>
      <c r="F6" s="111">
        <f>' Total (exc. litter &amp; waste)'!F12</f>
        <v>138</v>
      </c>
      <c r="G6" s="111">
        <f>' Total (exc. litter &amp; waste)'!G12</f>
        <v>200</v>
      </c>
      <c r="H6" s="111">
        <f>' Total (exc. litter &amp; waste)'!H12</f>
        <v>2</v>
      </c>
      <c r="I6" s="111">
        <f>' Total (exc. litter &amp; waste)'!I12</f>
        <v>4</v>
      </c>
      <c r="J6" s="109">
        <f>' Total (exc. litter &amp; waste)'!J12</f>
        <v>58</v>
      </c>
      <c r="K6" s="100"/>
      <c r="M6" s="31" t="s">
        <v>48</v>
      </c>
      <c r="N6" s="31"/>
      <c r="O6" s="31"/>
      <c r="P6" s="31"/>
      <c r="Q6" s="31"/>
      <c r="R6" s="31"/>
      <c r="S6" s="31"/>
      <c r="T6" s="31"/>
    </row>
    <row r="7" spans="1:20" s="17" customFormat="1" x14ac:dyDescent="0.25">
      <c r="A7" s="24" t="s">
        <v>6</v>
      </c>
      <c r="B7" s="111">
        <f>' Total (exc. litter &amp; waste)'!B13</f>
        <v>1170</v>
      </c>
      <c r="C7" s="111">
        <f>' Total (exc. litter &amp; waste)'!C13</f>
        <v>283</v>
      </c>
      <c r="D7" s="111">
        <f>' Total (exc. litter &amp; waste)'!D13</f>
        <v>1220</v>
      </c>
      <c r="E7" s="111">
        <f>' Total (exc. litter &amp; waste)'!E13</f>
        <v>721</v>
      </c>
      <c r="F7" s="111">
        <f>' Total (exc. litter &amp; waste)'!F13</f>
        <v>462</v>
      </c>
      <c r="G7" s="111">
        <f>' Total (exc. litter &amp; waste)'!G13</f>
        <v>499</v>
      </c>
      <c r="H7" s="111">
        <f>' Total (exc. litter &amp; waste)'!H13</f>
        <v>7</v>
      </c>
      <c r="I7" s="111">
        <f>' Total (exc. litter &amp; waste)'!I13</f>
        <v>12</v>
      </c>
      <c r="J7" s="109">
        <f>' Total (exc. litter &amp; waste)'!J13</f>
        <v>184</v>
      </c>
      <c r="K7" s="100"/>
      <c r="M7" s="35" t="s">
        <v>45</v>
      </c>
      <c r="N7" s="31"/>
      <c r="O7" s="31"/>
      <c r="P7" s="31"/>
      <c r="Q7" s="31"/>
      <c r="R7" s="31"/>
      <c r="S7" s="31"/>
      <c r="T7" s="31"/>
    </row>
    <row r="8" spans="1:20" s="17" customFormat="1" x14ac:dyDescent="0.25">
      <c r="A8" s="24" t="s">
        <v>7</v>
      </c>
      <c r="B8" s="111">
        <f>' Total (exc. litter &amp; waste)'!B14</f>
        <v>346</v>
      </c>
      <c r="C8" s="111">
        <f>' Total (exc. litter &amp; waste)'!C14</f>
        <v>121</v>
      </c>
      <c r="D8" s="111">
        <f>' Total (exc. litter &amp; waste)'!D14</f>
        <v>350</v>
      </c>
      <c r="E8" s="111">
        <f>' Total (exc. litter &amp; waste)'!E14</f>
        <v>182</v>
      </c>
      <c r="F8" s="111">
        <f>' Total (exc. litter &amp; waste)'!F14</f>
        <v>125</v>
      </c>
      <c r="G8" s="111">
        <f>' Total (exc. litter &amp; waste)'!G14</f>
        <v>168</v>
      </c>
      <c r="H8" s="111">
        <f>' Total (exc. litter &amp; waste)'!H14</f>
        <v>4</v>
      </c>
      <c r="I8" s="111">
        <f>' Total (exc. litter &amp; waste)'!I14</f>
        <v>3</v>
      </c>
      <c r="J8" s="109">
        <f>' Total (exc. litter &amp; waste)'!J14</f>
        <v>60</v>
      </c>
      <c r="K8" s="100"/>
      <c r="M8" s="31"/>
      <c r="N8" s="31"/>
      <c r="O8" s="31"/>
      <c r="P8" s="31"/>
      <c r="Q8" s="31"/>
      <c r="R8" s="31"/>
      <c r="S8" s="31"/>
      <c r="T8" s="31"/>
    </row>
    <row r="9" spans="1:20" s="17" customFormat="1" x14ac:dyDescent="0.25">
      <c r="A9" s="24" t="s">
        <v>8</v>
      </c>
      <c r="B9" s="111">
        <f>' Total (exc. litter &amp; waste)'!B15</f>
        <v>1495</v>
      </c>
      <c r="C9" s="111">
        <f>' Total (exc. litter &amp; waste)'!C15</f>
        <v>511</v>
      </c>
      <c r="D9" s="111">
        <f>' Total (exc. litter &amp; waste)'!D15</f>
        <v>1532</v>
      </c>
      <c r="E9" s="111">
        <f>' Total (exc. litter &amp; waste)'!E15</f>
        <v>562</v>
      </c>
      <c r="F9" s="111">
        <f>' Total (exc. litter &amp; waste)'!F15</f>
        <v>218</v>
      </c>
      <c r="G9" s="111">
        <f>' Total (exc. litter &amp; waste)'!G15</f>
        <v>970</v>
      </c>
      <c r="H9" s="111">
        <f>' Total (exc. litter &amp; waste)'!H15</f>
        <v>23</v>
      </c>
      <c r="I9" s="111">
        <f>' Total (exc. litter &amp; waste)'!I15</f>
        <v>17</v>
      </c>
      <c r="J9" s="109">
        <f>' Total (exc. litter &amp; waste)'!J15</f>
        <v>322</v>
      </c>
      <c r="K9" s="100"/>
      <c r="M9" s="31"/>
      <c r="N9" s="31"/>
      <c r="O9" s="31"/>
      <c r="P9" s="31"/>
      <c r="Q9" s="31"/>
      <c r="R9" s="31"/>
      <c r="S9" s="31"/>
      <c r="T9" s="31"/>
    </row>
    <row r="10" spans="1:20" s="17" customFormat="1" x14ac:dyDescent="0.25">
      <c r="A10" s="24" t="s">
        <v>9</v>
      </c>
      <c r="B10" s="111">
        <f>' Total (exc. litter &amp; waste)'!B16</f>
        <v>341</v>
      </c>
      <c r="C10" s="111">
        <f>' Total (exc. litter &amp; waste)'!C16</f>
        <v>16</v>
      </c>
      <c r="D10" s="111">
        <f>' Total (exc. litter &amp; waste)'!D16</f>
        <v>370</v>
      </c>
      <c r="E10" s="111">
        <f>' Total (exc. litter &amp; waste)'!E16</f>
        <v>191</v>
      </c>
      <c r="F10" s="111">
        <f>' Total (exc. litter &amp; waste)'!F16</f>
        <v>52</v>
      </c>
      <c r="G10" s="111">
        <f>' Total (exc. litter &amp; waste)'!G16</f>
        <v>179</v>
      </c>
      <c r="H10" s="111">
        <f>' Total (exc. litter &amp; waste)'!H16</f>
        <v>2</v>
      </c>
      <c r="I10" s="111">
        <f>' Total (exc. litter &amp; waste)'!I16</f>
        <v>13</v>
      </c>
      <c r="J10" s="109">
        <f>' Total (exc. litter &amp; waste)'!J16</f>
        <v>25</v>
      </c>
      <c r="M10" s="31"/>
      <c r="N10" s="31"/>
      <c r="O10" s="31"/>
      <c r="P10" s="31"/>
      <c r="Q10" s="31"/>
      <c r="R10" s="31"/>
      <c r="S10" s="31"/>
      <c r="T10" s="31"/>
    </row>
    <row r="11" spans="1:20" s="17" customFormat="1" x14ac:dyDescent="0.25">
      <c r="A11" s="24" t="s">
        <v>10</v>
      </c>
      <c r="B11" s="111">
        <f>' Total (exc. litter &amp; waste)'!B17</f>
        <v>712</v>
      </c>
      <c r="C11" s="111">
        <f>' Total (exc. litter &amp; waste)'!C17</f>
        <v>216</v>
      </c>
      <c r="D11" s="111">
        <f>' Total (exc. litter &amp; waste)'!D17</f>
        <v>728</v>
      </c>
      <c r="E11" s="111">
        <f>' Total (exc. litter &amp; waste)'!E17</f>
        <v>245</v>
      </c>
      <c r="F11" s="111">
        <f>' Total (exc. litter &amp; waste)'!F17</f>
        <v>81</v>
      </c>
      <c r="G11" s="111">
        <f>' Total (exc. litter &amp; waste)'!G17</f>
        <v>483</v>
      </c>
      <c r="H11" s="111">
        <f>' Total (exc. litter &amp; waste)'!H17</f>
        <v>16</v>
      </c>
      <c r="I11" s="111">
        <f>' Total (exc. litter &amp; waste)'!I17</f>
        <v>14</v>
      </c>
      <c r="J11" s="109">
        <f>' Total (exc. litter &amp; waste)'!J17</f>
        <v>111</v>
      </c>
      <c r="M11" s="31"/>
      <c r="N11" s="31"/>
      <c r="O11" s="31"/>
      <c r="P11" s="31"/>
      <c r="Q11" s="31"/>
      <c r="R11" s="31"/>
      <c r="S11" s="31"/>
      <c r="T11" s="31"/>
    </row>
    <row r="12" spans="1:20" s="17" customFormat="1" x14ac:dyDescent="0.25">
      <c r="A12" s="24" t="s">
        <v>11</v>
      </c>
      <c r="B12" s="111">
        <f>' Total (exc. litter &amp; waste)'!B18</f>
        <v>1164</v>
      </c>
      <c r="C12" s="111">
        <f>' Total (exc. litter &amp; waste)'!C18</f>
        <v>158</v>
      </c>
      <c r="D12" s="111">
        <f>' Total (exc. litter &amp; waste)'!D18</f>
        <v>1113</v>
      </c>
      <c r="E12" s="111">
        <f>' Total (exc. litter &amp; waste)'!E18</f>
        <v>489</v>
      </c>
      <c r="F12" s="111">
        <f>' Total (exc. litter &amp; waste)'!F18</f>
        <v>332</v>
      </c>
      <c r="G12" s="111">
        <f>' Total (exc. litter &amp; waste)'!G18</f>
        <v>624</v>
      </c>
      <c r="H12" s="111">
        <f>' Total (exc. litter &amp; waste)'!H18</f>
        <v>11</v>
      </c>
      <c r="I12" s="111">
        <f>' Total (exc. litter &amp; waste)'!I18</f>
        <v>19</v>
      </c>
      <c r="J12" s="109">
        <f>' Total (exc. litter &amp; waste)'!J18</f>
        <v>132</v>
      </c>
      <c r="M12" s="31"/>
      <c r="N12" s="31"/>
      <c r="O12" s="31"/>
      <c r="P12" s="31"/>
      <c r="Q12" s="31"/>
      <c r="R12" s="31"/>
      <c r="S12" s="31"/>
      <c r="T12" s="31"/>
    </row>
    <row r="13" spans="1:20" s="17" customFormat="1" x14ac:dyDescent="0.25">
      <c r="A13" s="24" t="s">
        <v>12</v>
      </c>
      <c r="B13" s="111">
        <f>' Total (exc. litter &amp; waste)'!B19</f>
        <v>406</v>
      </c>
      <c r="C13" s="111">
        <f>' Total (exc. litter &amp; waste)'!C19</f>
        <v>66</v>
      </c>
      <c r="D13" s="111">
        <f>' Total (exc. litter &amp; waste)'!D19</f>
        <v>402</v>
      </c>
      <c r="E13" s="111">
        <f>' Total (exc. litter &amp; waste)'!E19</f>
        <v>105</v>
      </c>
      <c r="F13" s="111">
        <f>' Total (exc. litter &amp; waste)'!F19</f>
        <v>21</v>
      </c>
      <c r="G13" s="111">
        <f>' Total (exc. litter &amp; waste)'!G19</f>
        <v>297</v>
      </c>
      <c r="H13" s="111">
        <f>' Total (exc. litter &amp; waste)'!H19</f>
        <v>6</v>
      </c>
      <c r="I13" s="111">
        <f>' Total (exc. litter &amp; waste)'!I19</f>
        <v>9</v>
      </c>
      <c r="J13" s="109">
        <f>' Total (exc. litter &amp; waste)'!J19</f>
        <v>51</v>
      </c>
      <c r="M13" s="31"/>
      <c r="N13" s="31"/>
      <c r="O13" s="31"/>
      <c r="P13" s="31"/>
      <c r="Q13" s="31"/>
      <c r="R13" s="31"/>
      <c r="S13" s="31"/>
      <c r="T13" s="31"/>
    </row>
    <row r="14" spans="1:20" s="17" customFormat="1" x14ac:dyDescent="0.25">
      <c r="A14" s="24" t="s">
        <v>13</v>
      </c>
      <c r="B14" s="111">
        <f>' Total (exc. litter &amp; waste)'!B20</f>
        <v>390</v>
      </c>
      <c r="C14" s="111">
        <f>' Total (exc. litter &amp; waste)'!C20</f>
        <v>19</v>
      </c>
      <c r="D14" s="111">
        <f>' Total (exc. litter &amp; waste)'!D20</f>
        <v>387</v>
      </c>
      <c r="E14" s="111">
        <f>' Total (exc. litter &amp; waste)'!E20</f>
        <v>147</v>
      </c>
      <c r="F14" s="111">
        <f>' Total (exc. litter &amp; waste)'!F20</f>
        <v>30</v>
      </c>
      <c r="G14" s="111">
        <f>' Total (exc. litter &amp; waste)'!G20</f>
        <v>240</v>
      </c>
      <c r="H14" s="111">
        <f>' Total (exc. litter &amp; waste)'!H20</f>
        <v>10</v>
      </c>
      <c r="I14" s="111">
        <f>' Total (exc. litter &amp; waste)'!I20</f>
        <v>5</v>
      </c>
      <c r="J14" s="109">
        <f>' Total (exc. litter &amp; waste)'!J20</f>
        <v>17</v>
      </c>
      <c r="M14" s="31"/>
      <c r="N14" s="31"/>
      <c r="O14" s="31"/>
      <c r="P14" s="31"/>
      <c r="Q14" s="31"/>
      <c r="R14" s="31"/>
      <c r="S14" s="31"/>
      <c r="T14" s="31"/>
    </row>
    <row r="15" spans="1:20" s="17" customFormat="1" x14ac:dyDescent="0.25">
      <c r="A15" s="24" t="s">
        <v>14</v>
      </c>
      <c r="B15" s="111">
        <f>' Total (exc. litter &amp; waste)'!B21</f>
        <v>1261</v>
      </c>
      <c r="C15" s="111">
        <f>' Total (exc. litter &amp; waste)'!C21</f>
        <v>55</v>
      </c>
      <c r="D15" s="111">
        <f>' Total (exc. litter &amp; waste)'!D21</f>
        <v>1249</v>
      </c>
      <c r="E15" s="111">
        <f>' Total (exc. litter &amp; waste)'!E21</f>
        <v>557</v>
      </c>
      <c r="F15" s="111">
        <f>' Total (exc. litter &amp; waste)'!F21</f>
        <v>300</v>
      </c>
      <c r="G15" s="111">
        <f>' Total (exc. litter &amp; waste)'!G21</f>
        <v>692</v>
      </c>
      <c r="H15" s="111">
        <f>' Total (exc. litter &amp; waste)'!H21</f>
        <v>28</v>
      </c>
      <c r="I15" s="111">
        <f>' Total (exc. litter &amp; waste)'!I21</f>
        <v>16</v>
      </c>
      <c r="J15" s="109">
        <f>' Total (exc. litter &amp; waste)'!J21</f>
        <v>84</v>
      </c>
      <c r="M15" s="31"/>
      <c r="N15" s="31"/>
      <c r="O15" s="31"/>
      <c r="P15" s="31"/>
      <c r="Q15" s="31"/>
      <c r="R15" s="31"/>
      <c r="S15" s="31"/>
      <c r="T15" s="31"/>
    </row>
    <row r="16" spans="1:20" s="17" customFormat="1" x14ac:dyDescent="0.25">
      <c r="A16" s="24" t="s">
        <v>15</v>
      </c>
      <c r="B16" s="111">
        <f>' Total (exc. litter &amp; waste)'!B22</f>
        <v>893</v>
      </c>
      <c r="C16" s="111">
        <f>' Total (exc. litter &amp; waste)'!C22</f>
        <v>220</v>
      </c>
      <c r="D16" s="111">
        <f>' Total (exc. litter &amp; waste)'!D22</f>
        <v>930</v>
      </c>
      <c r="E16" s="111">
        <f>' Total (exc. litter &amp; waste)'!E22</f>
        <v>302</v>
      </c>
      <c r="F16" s="111">
        <f>' Total (exc. litter &amp; waste)'!F22</f>
        <v>134</v>
      </c>
      <c r="G16" s="111">
        <f>' Total (exc. litter &amp; waste)'!G22</f>
        <v>628</v>
      </c>
      <c r="H16" s="111">
        <f>' Total (exc. litter &amp; waste)'!H22</f>
        <v>8</v>
      </c>
      <c r="I16" s="111">
        <f>' Total (exc. litter &amp; waste)'!I22</f>
        <v>13</v>
      </c>
      <c r="J16" s="109">
        <f>' Total (exc. litter &amp; waste)'!J22</f>
        <v>127</v>
      </c>
      <c r="M16" s="31"/>
      <c r="N16" s="31"/>
      <c r="O16" s="31"/>
      <c r="P16" s="31"/>
      <c r="Q16" s="31"/>
      <c r="R16" s="31"/>
      <c r="S16" s="31"/>
      <c r="T16" s="31"/>
    </row>
    <row r="17" spans="1:14" s="17" customFormat="1" x14ac:dyDescent="0.25">
      <c r="A17" s="24" t="s">
        <v>16</v>
      </c>
      <c r="B17" s="111">
        <f>' Total (exc. litter &amp; waste)'!B23</f>
        <v>741</v>
      </c>
      <c r="C17" s="111">
        <f>' Total (exc. litter &amp; waste)'!C23</f>
        <v>0</v>
      </c>
      <c r="D17" s="111">
        <f>' Total (exc. litter &amp; waste)'!D23</f>
        <v>670</v>
      </c>
      <c r="E17" s="111">
        <f>' Total (exc. litter &amp; waste)'!E23</f>
        <v>342</v>
      </c>
      <c r="F17" s="111">
        <f>' Total (exc. litter &amp; waste)'!F23</f>
        <v>233</v>
      </c>
      <c r="G17" s="111">
        <f>' Total (exc. litter &amp; waste)'!G23</f>
        <v>328</v>
      </c>
      <c r="H17" s="111">
        <f>' Total (exc. litter &amp; waste)'!H23</f>
        <v>7</v>
      </c>
      <c r="I17" s="111">
        <f>' Total (exc. litter &amp; waste)'!I23</f>
        <v>23</v>
      </c>
      <c r="J17" s="109">
        <f>' Total (exc. litter &amp; waste)'!J23</f>
        <v>47</v>
      </c>
    </row>
    <row r="18" spans="1:14" s="17" customFormat="1" x14ac:dyDescent="0.25">
      <c r="A18" s="24" t="s">
        <v>17</v>
      </c>
      <c r="B18" s="111">
        <f>' Total (exc. litter &amp; waste)'!B24</f>
        <v>1105</v>
      </c>
      <c r="C18" s="111">
        <f>' Total (exc. litter &amp; waste)'!C24</f>
        <v>20</v>
      </c>
      <c r="D18" s="111">
        <f>' Total (exc. litter &amp; waste)'!D24</f>
        <v>1006</v>
      </c>
      <c r="E18" s="111">
        <f>' Total (exc. litter &amp; waste)'!E24</f>
        <v>409</v>
      </c>
      <c r="F18" s="111">
        <f>' Total (exc. litter &amp; waste)'!F24</f>
        <v>207</v>
      </c>
      <c r="G18" s="111">
        <f>' Total (exc. litter &amp; waste)'!G24</f>
        <v>597</v>
      </c>
      <c r="H18" s="111">
        <f>' Total (exc. litter &amp; waste)'!H24</f>
        <v>10</v>
      </c>
      <c r="I18" s="111">
        <f>' Total (exc. litter &amp; waste)'!I24</f>
        <v>27</v>
      </c>
      <c r="J18" s="109">
        <f>' Total (exc. litter &amp; waste)'!J24</f>
        <v>83</v>
      </c>
    </row>
    <row r="19" spans="1:14" s="17" customFormat="1" x14ac:dyDescent="0.25">
      <c r="A19" s="24" t="s">
        <v>18</v>
      </c>
      <c r="B19" s="111">
        <f>' Total (exc. litter &amp; waste)'!B25</f>
        <v>1133</v>
      </c>
      <c r="C19" s="111">
        <f>' Total (exc. litter &amp; waste)'!C25</f>
        <v>123</v>
      </c>
      <c r="D19" s="111">
        <f>' Total (exc. litter &amp; waste)'!D25</f>
        <v>1016</v>
      </c>
      <c r="E19" s="111">
        <f>' Total (exc. litter &amp; waste)'!E25</f>
        <v>575</v>
      </c>
      <c r="F19" s="111">
        <f>' Total (exc. litter &amp; waste)'!F25</f>
        <v>295</v>
      </c>
      <c r="G19" s="111">
        <f>' Total (exc. litter &amp; waste)'!G25</f>
        <v>441</v>
      </c>
      <c r="H19" s="111">
        <f>' Total (exc. litter &amp; waste)'!H25</f>
        <v>14</v>
      </c>
      <c r="I19" s="111">
        <f>' Total (exc. litter &amp; waste)'!I25</f>
        <v>17</v>
      </c>
      <c r="J19" s="109">
        <f>' Total (exc. litter &amp; waste)'!J25</f>
        <v>52</v>
      </c>
    </row>
    <row r="20" spans="1:14" s="17" customFormat="1" x14ac:dyDescent="0.25">
      <c r="A20" s="24" t="s">
        <v>19</v>
      </c>
      <c r="B20" s="111">
        <f>' Total (exc. litter &amp; waste)'!B26</f>
        <v>427</v>
      </c>
      <c r="C20" s="111">
        <f>' Total (exc. litter &amp; waste)'!C26</f>
        <v>46</v>
      </c>
      <c r="D20" s="111">
        <f>' Total (exc. litter &amp; waste)'!D26</f>
        <v>413</v>
      </c>
      <c r="E20" s="111">
        <f>' Total (exc. litter &amp; waste)'!E26</f>
        <v>144</v>
      </c>
      <c r="F20" s="111">
        <f>' Total (exc. litter &amp; waste)'!F26</f>
        <v>47</v>
      </c>
      <c r="G20" s="111">
        <f>' Total (exc. litter &amp; waste)'!G26</f>
        <v>269</v>
      </c>
      <c r="H20" s="111">
        <f>' Total (exc. litter &amp; waste)'!H26</f>
        <v>18</v>
      </c>
      <c r="I20" s="111">
        <f>' Total (exc. litter &amp; waste)'!I26</f>
        <v>4</v>
      </c>
      <c r="J20" s="109">
        <f>' Total (exc. litter &amp; waste)'!J26</f>
        <v>46</v>
      </c>
    </row>
    <row r="21" spans="1:14" s="17" customFormat="1" x14ac:dyDescent="0.25">
      <c r="A21" s="24" t="s">
        <v>20</v>
      </c>
      <c r="B21" s="111">
        <f>' Total (exc. litter &amp; waste)'!B27</f>
        <v>660</v>
      </c>
      <c r="C21" s="111">
        <f>' Total (exc. litter &amp; waste)'!C27</f>
        <v>56</v>
      </c>
      <c r="D21" s="111">
        <f>' Total (exc. litter &amp; waste)'!D27</f>
        <v>665</v>
      </c>
      <c r="E21" s="111">
        <f>' Total (exc. litter &amp; waste)'!E27</f>
        <v>224</v>
      </c>
      <c r="F21" s="111">
        <f>' Total (exc. litter &amp; waste)'!F27</f>
        <v>114</v>
      </c>
      <c r="G21" s="111">
        <f>' Total (exc. litter &amp; waste)'!G27</f>
        <v>441</v>
      </c>
      <c r="H21" s="111">
        <f>' Total (exc. litter &amp; waste)'!H27</f>
        <v>15</v>
      </c>
      <c r="I21" s="111">
        <f>' Total (exc. litter &amp; waste)'!I27</f>
        <v>16</v>
      </c>
      <c r="J21" s="109">
        <f>' Total (exc. litter &amp; waste)'!J27</f>
        <v>48</v>
      </c>
    </row>
    <row r="22" spans="1:14" s="17" customFormat="1" x14ac:dyDescent="0.25">
      <c r="A22" s="24" t="s">
        <v>21</v>
      </c>
      <c r="B22" s="111">
        <f>' Total (exc. litter &amp; waste)'!B28</f>
        <v>639</v>
      </c>
      <c r="C22" s="111">
        <f>' Total (exc. litter &amp; waste)'!C28</f>
        <v>147</v>
      </c>
      <c r="D22" s="111">
        <f>' Total (exc. litter &amp; waste)'!D28</f>
        <v>606</v>
      </c>
      <c r="E22" s="111">
        <f>' Total (exc. litter &amp; waste)'!E28</f>
        <v>166</v>
      </c>
      <c r="F22" s="111">
        <f>' Total (exc. litter &amp; waste)'!F28</f>
        <v>113</v>
      </c>
      <c r="G22" s="111">
        <f>' Total (exc. litter &amp; waste)'!G28</f>
        <v>440</v>
      </c>
      <c r="H22" s="111">
        <f>' Total (exc. litter &amp; waste)'!H28</f>
        <v>5</v>
      </c>
      <c r="I22" s="111">
        <f>' Total (exc. litter &amp; waste)'!I28</f>
        <v>9</v>
      </c>
      <c r="J22" s="109">
        <f>' Total (exc. litter &amp; waste)'!J28</f>
        <v>96</v>
      </c>
    </row>
    <row r="23" spans="1:14" s="17" customFormat="1" ht="14.4" x14ac:dyDescent="0.3">
      <c r="A23" s="24" t="s">
        <v>22</v>
      </c>
      <c r="B23" s="111">
        <f>' Total (exc. litter &amp; waste)'!B29</f>
        <v>723</v>
      </c>
      <c r="C23" s="111">
        <f>' Total (exc. litter &amp; waste)'!C29</f>
        <v>189</v>
      </c>
      <c r="D23" s="128">
        <f>' Total (exc. litter &amp; waste)'!D29</f>
        <v>673</v>
      </c>
      <c r="E23" s="129">
        <f>' Total (exc. litter &amp; waste)'!E29</f>
        <v>350</v>
      </c>
      <c r="F23" s="129">
        <f>' Total (exc. litter &amp; waste)'!F29</f>
        <v>139</v>
      </c>
      <c r="G23" s="130">
        <f>' Total (exc. litter &amp; waste)'!G29</f>
        <v>323</v>
      </c>
      <c r="H23" s="111">
        <f>' Total (exc. litter &amp; waste)'!H29</f>
        <v>12</v>
      </c>
      <c r="I23" s="111">
        <f>' Total (exc. litter &amp; waste)'!I29</f>
        <v>16</v>
      </c>
      <c r="J23" s="109">
        <f>' Total (exc. litter &amp; waste)'!J29</f>
        <v>101</v>
      </c>
      <c r="N23" s="51"/>
    </row>
    <row r="24" spans="1:14" s="17" customFormat="1" x14ac:dyDescent="0.25">
      <c r="A24" s="24" t="s">
        <v>23</v>
      </c>
      <c r="B24" s="111">
        <f>' Total (exc. litter &amp; waste)'!B30</f>
        <v>719</v>
      </c>
      <c r="C24" s="111">
        <f>' Total (exc. litter &amp; waste)'!C30</f>
        <v>0</v>
      </c>
      <c r="D24" s="111">
        <f>' Total (exc. litter &amp; waste)'!D30</f>
        <v>829</v>
      </c>
      <c r="E24" s="111">
        <f>' Total (exc. litter &amp; waste)'!E30</f>
        <v>427</v>
      </c>
      <c r="F24" s="111">
        <f>' Total (exc. litter &amp; waste)'!F30</f>
        <v>117</v>
      </c>
      <c r="G24" s="111">
        <f>' Total (exc. litter &amp; waste)'!G30</f>
        <v>402</v>
      </c>
      <c r="H24" s="111">
        <f>' Total (exc. litter &amp; waste)'!H30</f>
        <v>6</v>
      </c>
      <c r="I24" s="111">
        <f>' Total (exc. litter &amp; waste)'!I30</f>
        <v>16</v>
      </c>
      <c r="J24" s="109">
        <f>' Total (exc. litter &amp; waste)'!J30</f>
        <v>42</v>
      </c>
      <c r="N24" s="51"/>
    </row>
    <row r="25" spans="1:14" s="17" customFormat="1" x14ac:dyDescent="0.25">
      <c r="A25" s="24" t="s">
        <v>24</v>
      </c>
      <c r="B25" s="111">
        <f>' Total (exc. litter &amp; waste)'!B31</f>
        <v>1803</v>
      </c>
      <c r="C25" s="111">
        <f>' Total (exc. litter &amp; waste)'!C31</f>
        <v>164</v>
      </c>
      <c r="D25" s="111">
        <f>' Total (exc. litter &amp; waste)'!D31</f>
        <v>1659</v>
      </c>
      <c r="E25" s="111">
        <f>' Total (exc. litter &amp; waste)'!E31</f>
        <v>867</v>
      </c>
      <c r="F25" s="111">
        <f>' Total (exc. litter &amp; waste)'!F31</f>
        <v>421</v>
      </c>
      <c r="G25" s="111">
        <f>' Total (exc. litter &amp; waste)'!G31</f>
        <v>792</v>
      </c>
      <c r="H25" s="111">
        <f>' Total (exc. litter &amp; waste)'!H31</f>
        <v>19</v>
      </c>
      <c r="I25" s="111">
        <f>' Total (exc. litter &amp; waste)'!I31</f>
        <v>27</v>
      </c>
      <c r="J25" s="109">
        <f>' Total (exc. litter &amp; waste)'!J31</f>
        <v>224</v>
      </c>
    </row>
    <row r="26" spans="1:14" s="17" customFormat="1" x14ac:dyDescent="0.25">
      <c r="A26" s="24" t="s">
        <v>25</v>
      </c>
      <c r="B26" s="111">
        <f>' Total (exc. litter &amp; waste)'!B32</f>
        <v>575</v>
      </c>
      <c r="C26" s="111">
        <f>' Total (exc. litter &amp; waste)'!C32</f>
        <v>102</v>
      </c>
      <c r="D26" s="111">
        <f>' Total (exc. litter &amp; waste)'!D32</f>
        <v>566</v>
      </c>
      <c r="E26" s="111">
        <f>' Total (exc. litter &amp; waste)'!E32</f>
        <v>168</v>
      </c>
      <c r="F26" s="111">
        <f>' Total (exc. litter &amp; waste)'!F32</f>
        <v>42</v>
      </c>
      <c r="G26" s="111">
        <f>' Total (exc. litter &amp; waste)'!G32</f>
        <v>398</v>
      </c>
      <c r="H26" s="111">
        <f>' Total (exc. litter &amp; waste)'!H32</f>
        <v>21</v>
      </c>
      <c r="I26" s="111">
        <f>' Total (exc. litter &amp; waste)'!I32</f>
        <v>8</v>
      </c>
      <c r="J26" s="109">
        <f>' Total (exc. litter &amp; waste)'!J32</f>
        <v>54</v>
      </c>
    </row>
    <row r="27" spans="1:14" s="17" customFormat="1" x14ac:dyDescent="0.25">
      <c r="A27" s="24" t="s">
        <v>38</v>
      </c>
      <c r="B27" s="111">
        <f>' Total (exc. litter &amp; waste)'!B33</f>
        <v>130</v>
      </c>
      <c r="C27" s="111">
        <f>' Total (exc. litter &amp; waste)'!C33</f>
        <v>0</v>
      </c>
      <c r="D27" s="111">
        <f>' Total (exc. litter &amp; waste)'!D33</f>
        <v>110</v>
      </c>
      <c r="E27" s="111">
        <f>' Total (exc. litter &amp; waste)'!E33</f>
        <v>61</v>
      </c>
      <c r="F27" s="111">
        <f>' Total (exc. litter &amp; waste)'!F33</f>
        <v>31</v>
      </c>
      <c r="G27" s="111">
        <f>' Total (exc. litter &amp; waste)'!G33</f>
        <v>49</v>
      </c>
      <c r="H27" s="111">
        <f>' Total (exc. litter &amp; waste)'!H33</f>
        <v>0</v>
      </c>
      <c r="I27" s="111">
        <f>' Total (exc. litter &amp; waste)'!I33</f>
        <v>2</v>
      </c>
      <c r="J27" s="109">
        <f>' Total (exc. litter &amp; waste)'!J33</f>
        <v>4</v>
      </c>
    </row>
    <row r="28" spans="1:14" s="17" customFormat="1" x14ac:dyDescent="0.25">
      <c r="A28" s="24" t="s">
        <v>26</v>
      </c>
      <c r="B28" s="111">
        <f>' Total (exc. litter &amp; waste)'!B34</f>
        <v>1018</v>
      </c>
      <c r="C28" s="111">
        <f>' Total (exc. litter &amp; waste)'!C34</f>
        <v>77</v>
      </c>
      <c r="D28" s="111">
        <f>' Total (exc. litter &amp; waste)'!D34</f>
        <v>1042</v>
      </c>
      <c r="E28" s="111">
        <f>' Total (exc. litter &amp; waste)'!E34</f>
        <v>372</v>
      </c>
      <c r="F28" s="111">
        <f>' Total (exc. litter &amp; waste)'!F34</f>
        <v>111</v>
      </c>
      <c r="G28" s="111">
        <f>' Total (exc. litter &amp; waste)'!G34</f>
        <v>670</v>
      </c>
      <c r="H28" s="111">
        <f>' Total (exc. litter &amp; waste)'!H34</f>
        <v>23</v>
      </c>
      <c r="I28" s="111">
        <f>' Total (exc. litter &amp; waste)'!I34</f>
        <v>24</v>
      </c>
      <c r="J28" s="109">
        <f>' Total (exc. litter &amp; waste)'!J34</f>
        <v>55</v>
      </c>
    </row>
    <row r="29" spans="1:14" s="17" customFormat="1" x14ac:dyDescent="0.25">
      <c r="A29" s="24" t="s">
        <v>27</v>
      </c>
      <c r="B29" s="111">
        <f>' Total (exc. litter &amp; waste)'!B35</f>
        <v>1905</v>
      </c>
      <c r="C29" s="111">
        <f>' Total (exc. litter &amp; waste)'!C35</f>
        <v>170</v>
      </c>
      <c r="D29" s="111">
        <f>' Total (exc. litter &amp; waste)'!D35</f>
        <v>1764</v>
      </c>
      <c r="E29" s="111">
        <f>' Total (exc. litter &amp; waste)'!E35</f>
        <v>883</v>
      </c>
      <c r="F29" s="111">
        <f>' Total (exc. litter &amp; waste)'!F35</f>
        <v>327</v>
      </c>
      <c r="G29" s="111">
        <f>' Total (exc. litter &amp; waste)'!G35</f>
        <v>881</v>
      </c>
      <c r="H29" s="111">
        <f>' Total (exc. litter &amp; waste)'!H35</f>
        <v>29</v>
      </c>
      <c r="I29" s="111">
        <f>' Total (exc. litter &amp; waste)'!I35</f>
        <v>12</v>
      </c>
      <c r="J29" s="109">
        <f>' Total (exc. litter &amp; waste)'!J35</f>
        <v>135</v>
      </c>
    </row>
    <row r="30" spans="1:14" s="17" customFormat="1" x14ac:dyDescent="0.25">
      <c r="A30" s="24" t="s">
        <v>28</v>
      </c>
      <c r="B30" s="111">
        <f>' Total (exc. litter &amp; waste)'!B36</f>
        <v>1700</v>
      </c>
      <c r="C30" s="111">
        <f>' Total (exc. litter &amp; waste)'!C36</f>
        <v>129</v>
      </c>
      <c r="D30" s="111">
        <f>' Total (exc. litter &amp; waste)'!D36</f>
        <v>1675</v>
      </c>
      <c r="E30" s="111">
        <f>' Total (exc. litter &amp; waste)'!E36</f>
        <v>1097</v>
      </c>
      <c r="F30" s="111">
        <f>' Total (exc. litter &amp; waste)'!F36</f>
        <v>648</v>
      </c>
      <c r="G30" s="111">
        <f>' Total (exc. litter &amp; waste)'!G36</f>
        <v>578</v>
      </c>
      <c r="H30" s="111">
        <f>' Total (exc. litter &amp; waste)'!H36</f>
        <v>7</v>
      </c>
      <c r="I30" s="111">
        <f>' Total (exc. litter &amp; waste)'!I36</f>
        <v>22</v>
      </c>
      <c r="J30" s="109">
        <f>' Total (exc. litter &amp; waste)'!J36</f>
        <v>151</v>
      </c>
    </row>
    <row r="31" spans="1:14" s="17" customFormat="1" x14ac:dyDescent="0.25">
      <c r="A31" s="24" t="s">
        <v>54</v>
      </c>
      <c r="B31" s="111">
        <f>'Litter &amp; Waste'!B10</f>
        <v>0</v>
      </c>
      <c r="C31" s="111">
        <f>'Litter &amp; Waste'!C10</f>
        <v>0</v>
      </c>
      <c r="D31" s="111">
        <f>'Litter &amp; Waste'!D10</f>
        <v>0</v>
      </c>
      <c r="E31" s="111">
        <f>'Litter &amp; Waste'!E10</f>
        <v>0</v>
      </c>
      <c r="F31" s="111">
        <f>'Litter &amp; Waste'!F10</f>
        <v>0</v>
      </c>
      <c r="G31" s="111">
        <f>'Litter &amp; Waste'!G10</f>
        <v>0</v>
      </c>
      <c r="H31" s="111">
        <f>'Litter &amp; Waste'!H10</f>
        <v>0</v>
      </c>
      <c r="I31" s="111">
        <f>'Litter &amp; Waste'!H10</f>
        <v>0</v>
      </c>
      <c r="J31" s="109">
        <f>'Litter &amp; Waste'!I10</f>
        <v>0</v>
      </c>
    </row>
    <row r="32" spans="1:14" s="17" customFormat="1" x14ac:dyDescent="0.25">
      <c r="A32" s="24" t="s">
        <v>29</v>
      </c>
      <c r="B32" s="111">
        <f>' Total (exc. litter &amp; waste)'!B37</f>
        <v>377</v>
      </c>
      <c r="C32" s="111">
        <f>' Total (exc. litter &amp; waste)'!C37</f>
        <v>32</v>
      </c>
      <c r="D32" s="111">
        <f>' Total (exc. litter &amp; waste)'!D37</f>
        <v>405</v>
      </c>
      <c r="E32" s="111">
        <f>' Total (exc. litter &amp; waste)'!E37</f>
        <v>153</v>
      </c>
      <c r="F32" s="111">
        <f>' Total (exc. litter &amp; waste)'!F37</f>
        <v>38</v>
      </c>
      <c r="G32" s="111">
        <f>' Total (exc. litter &amp; waste)'!G37</f>
        <v>252</v>
      </c>
      <c r="H32" s="111">
        <f>' Total (exc. litter &amp; waste)'!H37</f>
        <v>4</v>
      </c>
      <c r="I32" s="111">
        <f>' Total (exc. litter &amp; waste)'!I37</f>
        <v>7</v>
      </c>
      <c r="J32" s="109">
        <f>' Total (exc. litter &amp; waste)'!J37</f>
        <v>21</v>
      </c>
    </row>
    <row r="33" spans="1:32" s="17" customFormat="1" x14ac:dyDescent="0.25">
      <c r="A33" s="24" t="s">
        <v>30</v>
      </c>
      <c r="B33" s="111">
        <f>' Total (exc. litter &amp; waste)'!B38</f>
        <v>592</v>
      </c>
      <c r="C33" s="111">
        <f>' Total (exc. litter &amp; waste)'!C38</f>
        <v>8</v>
      </c>
      <c r="D33" s="111">
        <f>' Total (exc. litter &amp; waste)'!D38</f>
        <v>563</v>
      </c>
      <c r="E33" s="111">
        <f>' Total (exc. litter &amp; waste)'!E38</f>
        <v>171</v>
      </c>
      <c r="F33" s="111">
        <f>' Total (exc. litter &amp; waste)'!F38</f>
        <v>54</v>
      </c>
      <c r="G33" s="111">
        <f>' Total (exc. litter &amp; waste)'!G38</f>
        <v>392</v>
      </c>
      <c r="H33" s="111">
        <f>' Total (exc. litter &amp; waste)'!H38</f>
        <v>7</v>
      </c>
      <c r="I33" s="111">
        <f>' Total (exc. litter &amp; waste)'!I38</f>
        <v>69</v>
      </c>
      <c r="J33" s="109">
        <f>' Total (exc. litter &amp; waste)'!J38</f>
        <v>48</v>
      </c>
    </row>
    <row r="34" spans="1:32" s="17" customFormat="1" x14ac:dyDescent="0.25">
      <c r="A34" s="24" t="s">
        <v>31</v>
      </c>
      <c r="B34" s="111">
        <f>' Total (exc. litter &amp; waste)'!B39</f>
        <v>118</v>
      </c>
      <c r="C34" s="111">
        <f>' Total (exc. litter &amp; waste)'!C39</f>
        <v>9</v>
      </c>
      <c r="D34" s="111">
        <f>' Total (exc. litter &amp; waste)'!D39</f>
        <v>120</v>
      </c>
      <c r="E34" s="111">
        <f>' Total (exc. litter &amp; waste)'!E39</f>
        <v>33</v>
      </c>
      <c r="F34" s="111">
        <f>' Total (exc. litter &amp; waste)'!F39</f>
        <v>16</v>
      </c>
      <c r="G34" s="111">
        <f>' Total (exc. litter &amp; waste)'!G39</f>
        <v>87</v>
      </c>
      <c r="H34" s="111">
        <f>' Total (exc. litter &amp; waste)'!H39</f>
        <v>5</v>
      </c>
      <c r="I34" s="111">
        <f>' Total (exc. litter &amp; waste)'!I39</f>
        <v>1</v>
      </c>
      <c r="J34" s="109">
        <f>' Total (exc. litter &amp; waste)'!J39</f>
        <v>2</v>
      </c>
    </row>
    <row r="35" spans="1:32" s="17" customFormat="1" x14ac:dyDescent="0.25">
      <c r="A35" s="24" t="s">
        <v>32</v>
      </c>
      <c r="B35" s="111">
        <f>' Total (exc. litter &amp; waste)'!B40</f>
        <v>1403</v>
      </c>
      <c r="C35" s="111">
        <f>' Total (exc. litter &amp; waste)'!C40</f>
        <v>281</v>
      </c>
      <c r="D35" s="111">
        <f>' Total (exc. litter &amp; waste)'!D40</f>
        <v>1144</v>
      </c>
      <c r="E35" s="111">
        <f>' Total (exc. litter &amp; waste)'!E40</f>
        <v>584</v>
      </c>
      <c r="F35" s="111">
        <f>' Total (exc. litter &amp; waste)'!F40</f>
        <v>203</v>
      </c>
      <c r="G35" s="111">
        <f>' Total (exc. litter &amp; waste)'!G40</f>
        <v>560</v>
      </c>
      <c r="H35" s="111">
        <f>' Total (exc. litter &amp; waste)'!H40</f>
        <v>12</v>
      </c>
      <c r="I35" s="111">
        <f>' Total (exc. litter &amp; waste)'!I40</f>
        <v>14</v>
      </c>
      <c r="J35" s="109">
        <f>' Total (exc. litter &amp; waste)'!J40</f>
        <v>161</v>
      </c>
    </row>
    <row r="36" spans="1:32" s="17" customFormat="1" x14ac:dyDescent="0.25">
      <c r="A36" s="24" t="s">
        <v>33</v>
      </c>
      <c r="B36" s="111">
        <f>' Total (exc. litter &amp; waste)'!B41</f>
        <v>7220</v>
      </c>
      <c r="C36" s="111">
        <f>' Total (exc. litter &amp; waste)'!C41</f>
        <v>1535</v>
      </c>
      <c r="D36" s="111">
        <f>' Total (exc. litter &amp; waste)'!D41</f>
        <v>6344</v>
      </c>
      <c r="E36" s="111">
        <f>' Total (exc. litter &amp; waste)'!E41</f>
        <v>3505</v>
      </c>
      <c r="F36" s="111">
        <f>' Total (exc. litter &amp; waste)'!F41</f>
        <v>2377</v>
      </c>
      <c r="G36" s="111">
        <f>' Total (exc. litter &amp; waste)'!G41</f>
        <v>2839</v>
      </c>
      <c r="H36" s="111">
        <f>' Total (exc. litter &amp; waste)'!H41</f>
        <v>32</v>
      </c>
      <c r="I36" s="111">
        <f>' Total (exc. litter &amp; waste)'!I41</f>
        <v>101</v>
      </c>
      <c r="J36" s="109">
        <f>' Total (exc. litter &amp; waste)'!J41</f>
        <v>727</v>
      </c>
    </row>
    <row r="37" spans="1:32" s="17" customFormat="1" x14ac:dyDescent="0.25">
      <c r="A37" s="24" t="s">
        <v>34</v>
      </c>
      <c r="B37" s="111">
        <f>' Total (exc. litter &amp; waste)'!B42</f>
        <v>959</v>
      </c>
      <c r="C37" s="111">
        <f>' Total (exc. litter &amp; waste)'!C42</f>
        <v>112</v>
      </c>
      <c r="D37" s="111">
        <f>' Total (exc. litter &amp; waste)'!D42</f>
        <v>899</v>
      </c>
      <c r="E37" s="111">
        <f>' Total (exc. litter &amp; waste)'!E42</f>
        <v>382</v>
      </c>
      <c r="F37" s="111">
        <f>' Total (exc. litter &amp; waste)'!F42</f>
        <v>184</v>
      </c>
      <c r="G37" s="111">
        <f>' Total (exc. litter &amp; waste)'!G42</f>
        <v>517</v>
      </c>
      <c r="H37" s="111">
        <f>' Total (exc. litter &amp; waste)'!H42</f>
        <v>15</v>
      </c>
      <c r="I37" s="111">
        <f>' Total (exc. litter &amp; waste)'!I42</f>
        <v>6</v>
      </c>
      <c r="J37" s="109">
        <f>' Total (exc. litter &amp; waste)'!J42</f>
        <v>105</v>
      </c>
    </row>
    <row r="38" spans="1:32" s="17" customFormat="1" x14ac:dyDescent="0.25">
      <c r="A38" s="24" t="s">
        <v>35</v>
      </c>
      <c r="B38" s="111">
        <f>' Total (exc. litter &amp; waste)'!B43</f>
        <v>654</v>
      </c>
      <c r="C38" s="111">
        <f>' Total (exc. litter &amp; waste)'!C43</f>
        <v>72</v>
      </c>
      <c r="D38" s="111">
        <f>' Total (exc. litter &amp; waste)'!D43</f>
        <v>569</v>
      </c>
      <c r="E38" s="111">
        <f>' Total (exc. litter &amp; waste)'!E43</f>
        <v>228</v>
      </c>
      <c r="F38" s="111">
        <f>' Total (exc. litter &amp; waste)'!F43</f>
        <v>126</v>
      </c>
      <c r="G38" s="111">
        <f>' Total (exc. litter &amp; waste)'!G43</f>
        <v>341</v>
      </c>
      <c r="H38" s="111">
        <f>' Total (exc. litter &amp; waste)'!H43</f>
        <v>17</v>
      </c>
      <c r="I38" s="111">
        <f>' Total (exc. litter &amp; waste)'!I43</f>
        <v>9</v>
      </c>
      <c r="J38" s="109">
        <f>' Total (exc. litter &amp; waste)'!J43</f>
        <v>67</v>
      </c>
    </row>
    <row r="39" spans="1:32" s="17" customFormat="1" x14ac:dyDescent="0.25">
      <c r="A39" s="25" t="s">
        <v>55</v>
      </c>
      <c r="B39" s="111">
        <f>SUM('Litter &amp; Waste'!B11)</f>
        <v>0</v>
      </c>
      <c r="C39" s="111">
        <f>SUM('Litter &amp; Waste'!C11)</f>
        <v>0</v>
      </c>
      <c r="D39" s="111">
        <f>SUM('Litter &amp; Waste'!D11)</f>
        <v>1</v>
      </c>
      <c r="E39" s="111">
        <f>SUM('Litter &amp; Waste'!E11)</f>
        <v>1</v>
      </c>
      <c r="F39" s="111">
        <f>SUM('Litter &amp; Waste'!F11)</f>
        <v>0</v>
      </c>
      <c r="G39" s="111">
        <f>SUM('Litter &amp; Waste'!G11)</f>
        <v>0</v>
      </c>
      <c r="H39" s="111">
        <f>SUM('Litter &amp; Waste'!H11)</f>
        <v>0</v>
      </c>
      <c r="I39" s="111">
        <f>SUM('Litter &amp; Waste'!H11)</f>
        <v>0</v>
      </c>
      <c r="J39" s="109">
        <f>SUM('Litter &amp; Waste'!I11)</f>
        <v>0</v>
      </c>
    </row>
    <row r="40" spans="1:32" s="17" customFormat="1" x14ac:dyDescent="0.25">
      <c r="A40" s="25" t="s">
        <v>57</v>
      </c>
      <c r="B40" s="111">
        <f>SUM('Litter &amp; Waste'!B12)</f>
        <v>6</v>
      </c>
      <c r="C40" s="111">
        <f>SUM('Litter &amp; Waste'!C12)</f>
        <v>0</v>
      </c>
      <c r="D40" s="111">
        <f>SUM('Litter &amp; Waste'!D12)</f>
        <v>6</v>
      </c>
      <c r="E40" s="111">
        <f>SUM('Litter &amp; Waste'!E12)</f>
        <v>6</v>
      </c>
      <c r="F40" s="111">
        <f>SUM('Litter &amp; Waste'!F12)</f>
        <v>0</v>
      </c>
      <c r="G40" s="111">
        <f>SUM('Litter &amp; Waste'!G12)</f>
        <v>0</v>
      </c>
      <c r="H40" s="111">
        <f>SUM('Litter &amp; Waste'!H12)</f>
        <v>0</v>
      </c>
      <c r="I40" s="111">
        <f>SUM('Litter &amp; Waste'!H12)</f>
        <v>0</v>
      </c>
      <c r="J40" s="109">
        <f>SUM('Litter &amp; Waste'!I12)</f>
        <v>0</v>
      </c>
    </row>
    <row r="41" spans="1:32" s="17" customFormat="1" x14ac:dyDescent="0.25">
      <c r="A41" s="25" t="s">
        <v>36</v>
      </c>
      <c r="B41" s="112">
        <f>' Total (exc. litter &amp; waste)'!B44</f>
        <v>1293</v>
      </c>
      <c r="C41" s="112">
        <f>' Total (exc. litter &amp; waste)'!C44</f>
        <v>579</v>
      </c>
      <c r="D41" s="112">
        <f>' Total (exc. litter &amp; waste)'!D44</f>
        <v>1349</v>
      </c>
      <c r="E41" s="112">
        <f>' Total (exc. litter &amp; waste)'!E44</f>
        <v>635</v>
      </c>
      <c r="F41" s="112">
        <f>' Total (exc. litter &amp; waste)'!F44</f>
        <v>408</v>
      </c>
      <c r="G41" s="112">
        <f>' Total (exc. litter &amp; waste)'!G44</f>
        <v>714</v>
      </c>
      <c r="H41" s="112">
        <f>' Total (exc. litter &amp; waste)'!H44</f>
        <v>11</v>
      </c>
      <c r="I41" s="112">
        <f>' Total (exc. litter &amp; waste)'!I44</f>
        <v>17</v>
      </c>
      <c r="J41" s="110">
        <f>' Total (exc. litter &amp; waste)'!J44</f>
        <v>233</v>
      </c>
    </row>
    <row r="42" spans="1:32" s="17" customFormat="1" x14ac:dyDescent="0.25">
      <c r="A42" s="18"/>
      <c r="B42" s="52"/>
      <c r="C42" s="52"/>
      <c r="D42" s="52"/>
      <c r="E42" s="52"/>
      <c r="F42" s="52"/>
      <c r="G42" s="52"/>
      <c r="H42" s="52"/>
      <c r="I42" s="52"/>
      <c r="J42" s="52"/>
    </row>
    <row r="43" spans="1:32" s="17" customFormat="1" ht="14.4" x14ac:dyDescent="0.25">
      <c r="A43" s="19" t="s">
        <v>37</v>
      </c>
      <c r="B43" s="53">
        <f t="shared" ref="B43:J43" si="0">SUM(B4:B41)</f>
        <v>38093</v>
      </c>
      <c r="C43" s="53">
        <f t="shared" si="0"/>
        <v>5811</v>
      </c>
      <c r="D43" s="131">
        <f t="shared" si="0"/>
        <v>36218</v>
      </c>
      <c r="E43" s="132">
        <f t="shared" si="0"/>
        <v>17584</v>
      </c>
      <c r="F43" s="132">
        <f t="shared" si="0"/>
        <v>9396</v>
      </c>
      <c r="G43" s="131">
        <f t="shared" si="0"/>
        <v>18634</v>
      </c>
      <c r="H43" s="53">
        <f t="shared" si="0"/>
        <v>443</v>
      </c>
      <c r="I43" s="53">
        <f t="shared" si="0"/>
        <v>615</v>
      </c>
      <c r="J43" s="54">
        <f t="shared" si="0"/>
        <v>3873</v>
      </c>
    </row>
    <row r="44" spans="1:32" s="17" customFormat="1" x14ac:dyDescent="0.25">
      <c r="A44" s="20"/>
      <c r="B44" s="21"/>
      <c r="C44" s="21"/>
      <c r="D44" s="133"/>
      <c r="E44" s="133"/>
      <c r="F44" s="133"/>
      <c r="G44" s="133"/>
      <c r="H44" s="21"/>
      <c r="I44" s="21"/>
    </row>
    <row r="45" spans="1:32" s="17" customFormat="1" x14ac:dyDescent="0.25"/>
    <row r="46" spans="1:32" s="10" customFormat="1" x14ac:dyDescent="0.25">
      <c r="A46" s="16"/>
    </row>
    <row r="47" spans="1:32" s="9" customFormat="1" ht="39.6" x14ac:dyDescent="0.25">
      <c r="A47" s="49" t="s">
        <v>41</v>
      </c>
      <c r="B47" s="7" t="s">
        <v>60</v>
      </c>
      <c r="C47" s="7" t="s">
        <v>61</v>
      </c>
      <c r="D47" s="7" t="s">
        <v>62</v>
      </c>
      <c r="E47" s="95" t="s">
        <v>63</v>
      </c>
      <c r="F47" s="7" t="s">
        <v>40</v>
      </c>
      <c r="G47" s="96" t="s">
        <v>64</v>
      </c>
      <c r="H47" s="96" t="s">
        <v>65</v>
      </c>
      <c r="I47" s="96" t="s">
        <v>66</v>
      </c>
      <c r="J47" s="96" t="s">
        <v>67</v>
      </c>
      <c r="K47" s="96" t="s">
        <v>68</v>
      </c>
      <c r="L47" s="96" t="s">
        <v>50</v>
      </c>
      <c r="M47" s="96" t="s">
        <v>69</v>
      </c>
      <c r="R47" s="5"/>
      <c r="S47" s="5"/>
      <c r="T47" s="5"/>
      <c r="U47" s="5"/>
      <c r="V47" s="5"/>
      <c r="W47" s="5"/>
      <c r="X47" s="5"/>
      <c r="Y47" s="5"/>
      <c r="Z47" s="5"/>
      <c r="AC47" s="10"/>
      <c r="AD47" s="10"/>
      <c r="AE47" s="10"/>
      <c r="AF47" s="10"/>
    </row>
    <row r="48" spans="1:32" s="17" customFormat="1" x14ac:dyDescent="0.25">
      <c r="A48" s="26" t="s">
        <v>3</v>
      </c>
      <c r="B48" s="62">
        <f>' Total (exc. litter &amp; waste)'!B53</f>
        <v>3</v>
      </c>
      <c r="C48" s="62">
        <f>' Total (exc. litter &amp; waste)'!C53</f>
        <v>1</v>
      </c>
      <c r="D48" s="62">
        <f>' Total (exc. litter &amp; waste)'!D53</f>
        <v>0</v>
      </c>
      <c r="E48" s="62">
        <f>' Total (exc. litter &amp; waste)'!E53</f>
        <v>2</v>
      </c>
      <c r="F48" s="81">
        <f>' Total (exc. litter &amp; waste)'!F53</f>
        <v>172</v>
      </c>
      <c r="G48" s="62">
        <f>' Total (exc. litter &amp; waste)'!G53</f>
        <v>1</v>
      </c>
      <c r="H48" s="62">
        <f>' Total (exc. litter &amp; waste)'!H53</f>
        <v>0</v>
      </c>
      <c r="I48" s="62">
        <f>' Total (exc. litter &amp; waste)'!I53</f>
        <v>0</v>
      </c>
      <c r="J48" s="62">
        <f>' Total (exc. litter &amp; waste)'!J53</f>
        <v>0</v>
      </c>
      <c r="K48" s="62">
        <f>' Total (exc. litter &amp; waste)'!K53</f>
        <v>0</v>
      </c>
      <c r="L48" s="81">
        <f>' Total (exc. litter &amp; waste)'!L53</f>
        <v>0</v>
      </c>
      <c r="M48" s="72">
        <f>' Total (exc. litter &amp; waste)'!M53</f>
        <v>0</v>
      </c>
    </row>
    <row r="49" spans="1:13" s="17" customFormat="1" x14ac:dyDescent="0.25">
      <c r="A49" s="27" t="s">
        <v>4</v>
      </c>
      <c r="B49" s="63">
        <f>' Total (exc. litter &amp; waste)'!B54</f>
        <v>7</v>
      </c>
      <c r="C49" s="63">
        <f>' Total (exc. litter &amp; waste)'!C54</f>
        <v>2</v>
      </c>
      <c r="D49" s="63">
        <f>' Total (exc. litter &amp; waste)'!D54</f>
        <v>4</v>
      </c>
      <c r="E49" s="63">
        <f>' Total (exc. litter &amp; waste)'!E54</f>
        <v>0</v>
      </c>
      <c r="F49" s="82">
        <f>' Total (exc. litter &amp; waste)'!F54</f>
        <v>0</v>
      </c>
      <c r="G49" s="63">
        <f>' Total (exc. litter &amp; waste)'!G54</f>
        <v>3</v>
      </c>
      <c r="H49" s="63">
        <f>' Total (exc. litter &amp; waste)'!H54</f>
        <v>0</v>
      </c>
      <c r="I49" s="63">
        <f>' Total (exc. litter &amp; waste)'!I54</f>
        <v>1</v>
      </c>
      <c r="J49" s="63">
        <f>' Total (exc. litter &amp; waste)'!J54</f>
        <v>0</v>
      </c>
      <c r="K49" s="63">
        <f>' Total (exc. litter &amp; waste)'!K54</f>
        <v>0</v>
      </c>
      <c r="L49" s="82">
        <f>' Total (exc. litter &amp; waste)'!L54</f>
        <v>0</v>
      </c>
      <c r="M49" s="73">
        <f>' Total (exc. litter &amp; waste)'!M54</f>
        <v>0</v>
      </c>
    </row>
    <row r="50" spans="1:13" s="17" customFormat="1" x14ac:dyDescent="0.25">
      <c r="A50" s="27" t="s">
        <v>5</v>
      </c>
      <c r="B50" s="63">
        <f>' Total (exc. litter &amp; waste)'!B55</f>
        <v>0</v>
      </c>
      <c r="C50" s="63">
        <f>' Total (exc. litter &amp; waste)'!C55</f>
        <v>0</v>
      </c>
      <c r="D50" s="63">
        <f>' Total (exc. litter &amp; waste)'!D55</f>
        <v>0</v>
      </c>
      <c r="E50" s="63">
        <f>' Total (exc. litter &amp; waste)'!E55</f>
        <v>0</v>
      </c>
      <c r="F50" s="82">
        <f>' Total (exc. litter &amp; waste)'!F55</f>
        <v>0</v>
      </c>
      <c r="G50" s="63">
        <f>' Total (exc. litter &amp; waste)'!G55</f>
        <v>0</v>
      </c>
      <c r="H50" s="63">
        <f>' Total (exc. litter &amp; waste)'!H55</f>
        <v>0</v>
      </c>
      <c r="I50" s="63">
        <f>' Total (exc. litter &amp; waste)'!I55</f>
        <v>0</v>
      </c>
      <c r="J50" s="63">
        <f>' Total (exc. litter &amp; waste)'!J55</f>
        <v>0</v>
      </c>
      <c r="K50" s="63">
        <f>' Total (exc. litter &amp; waste)'!K55</f>
        <v>0</v>
      </c>
      <c r="L50" s="82">
        <f>' Total (exc. litter &amp; waste)'!L55</f>
        <v>0</v>
      </c>
      <c r="M50" s="73">
        <f>' Total (exc. litter &amp; waste)'!M55</f>
        <v>0</v>
      </c>
    </row>
    <row r="51" spans="1:13" s="17" customFormat="1" x14ac:dyDescent="0.25">
      <c r="A51" s="27" t="s">
        <v>6</v>
      </c>
      <c r="B51" s="64">
        <f>' Total (exc. litter &amp; waste)'!B56</f>
        <v>3</v>
      </c>
      <c r="C51" s="64">
        <f>' Total (exc. litter &amp; waste)'!C56</f>
        <v>2</v>
      </c>
      <c r="D51" s="64">
        <f>' Total (exc. litter &amp; waste)'!D56</f>
        <v>1</v>
      </c>
      <c r="E51" s="64">
        <f>' Total (exc. litter &amp; waste)'!E56</f>
        <v>0</v>
      </c>
      <c r="F51" s="83">
        <f>' Total (exc. litter &amp; waste)'!F56</f>
        <v>0</v>
      </c>
      <c r="G51" s="64">
        <f>' Total (exc. litter &amp; waste)'!G56</f>
        <v>4</v>
      </c>
      <c r="H51" s="64">
        <f>' Total (exc. litter &amp; waste)'!H56</f>
        <v>0</v>
      </c>
      <c r="I51" s="64">
        <f>' Total (exc. litter &amp; waste)'!I56</f>
        <v>0</v>
      </c>
      <c r="J51" s="64">
        <f>' Total (exc. litter &amp; waste)'!J56</f>
        <v>0</v>
      </c>
      <c r="K51" s="64">
        <f>' Total (exc. litter &amp; waste)'!K56</f>
        <v>0</v>
      </c>
      <c r="L51" s="83">
        <f>' Total (exc. litter &amp; waste)'!L56</f>
        <v>0</v>
      </c>
      <c r="M51" s="74">
        <f>' Total (exc. litter &amp; waste)'!M56</f>
        <v>0</v>
      </c>
    </row>
    <row r="52" spans="1:13" s="17" customFormat="1" x14ac:dyDescent="0.25">
      <c r="A52" s="27" t="s">
        <v>7</v>
      </c>
      <c r="B52" s="65">
        <f>' Total (exc. litter &amp; waste)'!B57</f>
        <v>0</v>
      </c>
      <c r="C52" s="65">
        <f>' Total (exc. litter &amp; waste)'!C57</f>
        <v>0</v>
      </c>
      <c r="D52" s="65">
        <f>' Total (exc. litter &amp; waste)'!D57</f>
        <v>0</v>
      </c>
      <c r="E52" s="65">
        <f>' Total (exc. litter &amp; waste)'!E57</f>
        <v>0</v>
      </c>
      <c r="F52" s="84">
        <f>' Total (exc. litter &amp; waste)'!F57</f>
        <v>0</v>
      </c>
      <c r="G52" s="65">
        <f>' Total (exc. litter &amp; waste)'!G57</f>
        <v>0</v>
      </c>
      <c r="H52" s="65">
        <f>' Total (exc. litter &amp; waste)'!H57</f>
        <v>0</v>
      </c>
      <c r="I52" s="65">
        <f>' Total (exc. litter &amp; waste)'!I57</f>
        <v>0</v>
      </c>
      <c r="J52" s="65">
        <f>' Total (exc. litter &amp; waste)'!J57</f>
        <v>0</v>
      </c>
      <c r="K52" s="65">
        <f>' Total (exc. litter &amp; waste)'!K57</f>
        <v>0</v>
      </c>
      <c r="L52" s="84">
        <f>' Total (exc. litter &amp; waste)'!L57</f>
        <v>0</v>
      </c>
      <c r="M52" s="55">
        <f>' Total (exc. litter &amp; waste)'!M57</f>
        <v>0</v>
      </c>
    </row>
    <row r="53" spans="1:13" s="17" customFormat="1" x14ac:dyDescent="0.25">
      <c r="A53" s="27" t="s">
        <v>8</v>
      </c>
      <c r="B53" s="65">
        <f>' Total (exc. litter &amp; waste)'!B58</f>
        <v>3</v>
      </c>
      <c r="C53" s="65">
        <f>' Total (exc. litter &amp; waste)'!C58</f>
        <v>0</v>
      </c>
      <c r="D53" s="65">
        <f>' Total (exc. litter &amp; waste)'!D58</f>
        <v>2</v>
      </c>
      <c r="E53" s="65">
        <f>' Total (exc. litter &amp; waste)'!E58</f>
        <v>0</v>
      </c>
      <c r="F53" s="84">
        <f>' Total (exc. litter &amp; waste)'!F58</f>
        <v>0</v>
      </c>
      <c r="G53" s="65">
        <f>' Total (exc. litter &amp; waste)'!G58</f>
        <v>0</v>
      </c>
      <c r="H53" s="65">
        <f>' Total (exc. litter &amp; waste)'!H58</f>
        <v>0</v>
      </c>
      <c r="I53" s="65">
        <f>' Total (exc. litter &amp; waste)'!I58</f>
        <v>1</v>
      </c>
      <c r="J53" s="65">
        <f>' Total (exc. litter &amp; waste)'!J58</f>
        <v>0</v>
      </c>
      <c r="K53" s="65">
        <f>' Total (exc. litter &amp; waste)'!K58</f>
        <v>1</v>
      </c>
      <c r="L53" s="84">
        <f>' Total (exc. litter &amp; waste)'!L58</f>
        <v>79.900000000000006</v>
      </c>
      <c r="M53" s="55">
        <f>' Total (exc. litter &amp; waste)'!M58</f>
        <v>0</v>
      </c>
    </row>
    <row r="54" spans="1:13" s="17" customFormat="1" x14ac:dyDescent="0.25">
      <c r="A54" s="27" t="s">
        <v>9</v>
      </c>
      <c r="B54" s="65">
        <f>' Total (exc. litter &amp; waste)'!B59</f>
        <v>1</v>
      </c>
      <c r="C54" s="65">
        <f>' Total (exc. litter &amp; waste)'!C59</f>
        <v>0</v>
      </c>
      <c r="D54" s="65">
        <f>' Total (exc. litter &amp; waste)'!D59</f>
        <v>1</v>
      </c>
      <c r="E54" s="65">
        <f>' Total (exc. litter &amp; waste)'!E59</f>
        <v>0</v>
      </c>
      <c r="F54" s="84">
        <f>' Total (exc. litter &amp; waste)'!F59</f>
        <v>0</v>
      </c>
      <c r="G54" s="65">
        <f>' Total (exc. litter &amp; waste)'!G59</f>
        <v>0</v>
      </c>
      <c r="H54" s="65">
        <f>' Total (exc. litter &amp; waste)'!H59</f>
        <v>1</v>
      </c>
      <c r="I54" s="65">
        <f>' Total (exc. litter &amp; waste)'!I59</f>
        <v>1</v>
      </c>
      <c r="J54" s="65">
        <f>' Total (exc. litter &amp; waste)'!J59</f>
        <v>0</v>
      </c>
      <c r="K54" s="65">
        <f>' Total (exc. litter &amp; waste)'!K59</f>
        <v>1</v>
      </c>
      <c r="L54" s="84">
        <f>' Total (exc. litter &amp; waste)'!L59</f>
        <v>83.32</v>
      </c>
      <c r="M54" s="55">
        <f>' Total (exc. litter &amp; waste)'!M59</f>
        <v>0</v>
      </c>
    </row>
    <row r="55" spans="1:13" s="17" customFormat="1" x14ac:dyDescent="0.25">
      <c r="A55" s="27" t="s">
        <v>10</v>
      </c>
      <c r="B55" s="65">
        <f>' Total (exc. litter &amp; waste)'!B60</f>
        <v>2</v>
      </c>
      <c r="C55" s="65">
        <f>' Total (exc. litter &amp; waste)'!C60</f>
        <v>2</v>
      </c>
      <c r="D55" s="65">
        <f>' Total (exc. litter &amp; waste)'!D60</f>
        <v>1</v>
      </c>
      <c r="E55" s="65">
        <f>' Total (exc. litter &amp; waste)'!E60</f>
        <v>2</v>
      </c>
      <c r="F55" s="84">
        <f>' Total (exc. litter &amp; waste)'!F60</f>
        <v>66.5</v>
      </c>
      <c r="G55" s="65">
        <f>' Total (exc. litter &amp; waste)'!G60</f>
        <v>0</v>
      </c>
      <c r="H55" s="65">
        <f>' Total (exc. litter &amp; waste)'!H60</f>
        <v>0</v>
      </c>
      <c r="I55" s="65">
        <f>' Total (exc. litter &amp; waste)'!I60</f>
        <v>0</v>
      </c>
      <c r="J55" s="65">
        <f>' Total (exc. litter &amp; waste)'!J60</f>
        <v>0</v>
      </c>
      <c r="K55" s="65">
        <f>' Total (exc. litter &amp; waste)'!K60</f>
        <v>0</v>
      </c>
      <c r="L55" s="84">
        <f>' Total (exc. litter &amp; waste)'!L60</f>
        <v>0</v>
      </c>
      <c r="M55" s="55">
        <f>' Total (exc. litter &amp; waste)'!M60</f>
        <v>0</v>
      </c>
    </row>
    <row r="56" spans="1:13" s="17" customFormat="1" x14ac:dyDescent="0.25">
      <c r="A56" s="27" t="s">
        <v>11</v>
      </c>
      <c r="B56" s="65">
        <f>' Total (exc. litter &amp; waste)'!B61</f>
        <v>1</v>
      </c>
      <c r="C56" s="65">
        <f>' Total (exc. litter &amp; waste)'!C61</f>
        <v>0</v>
      </c>
      <c r="D56" s="65">
        <f>' Total (exc. litter &amp; waste)'!D61</f>
        <v>1</v>
      </c>
      <c r="E56" s="65">
        <f>' Total (exc. litter &amp; waste)'!E61</f>
        <v>0</v>
      </c>
      <c r="F56" s="84">
        <f>' Total (exc. litter &amp; waste)'!F61</f>
        <v>0</v>
      </c>
      <c r="G56" s="65">
        <f>' Total (exc. litter &amp; waste)'!G61</f>
        <v>0</v>
      </c>
      <c r="H56" s="65">
        <f>' Total (exc. litter &amp; waste)'!H61</f>
        <v>2</v>
      </c>
      <c r="I56" s="65">
        <f>' Total (exc. litter &amp; waste)'!I61</f>
        <v>1</v>
      </c>
      <c r="J56" s="65">
        <f>' Total (exc. litter &amp; waste)'!J61</f>
        <v>0</v>
      </c>
      <c r="K56" s="65">
        <f>' Total (exc. litter &amp; waste)'!K61</f>
        <v>2</v>
      </c>
      <c r="L56" s="84">
        <f>' Total (exc. litter &amp; waste)'!L61</f>
        <v>260</v>
      </c>
      <c r="M56" s="55">
        <f>' Total (exc. litter &amp; waste)'!M61</f>
        <v>0</v>
      </c>
    </row>
    <row r="57" spans="1:13" s="17" customFormat="1" x14ac:dyDescent="0.25">
      <c r="A57" s="27" t="s">
        <v>12</v>
      </c>
      <c r="B57" s="65">
        <f>' Total (exc. litter &amp; waste)'!B62</f>
        <v>1</v>
      </c>
      <c r="C57" s="65">
        <f>' Total (exc. litter &amp; waste)'!C62</f>
        <v>2</v>
      </c>
      <c r="D57" s="65">
        <f>' Total (exc. litter &amp; waste)'!D62</f>
        <v>0</v>
      </c>
      <c r="E57" s="65">
        <f>' Total (exc. litter &amp; waste)'!E62</f>
        <v>1</v>
      </c>
      <c r="F57" s="84">
        <f>' Total (exc. litter &amp; waste)'!F62</f>
        <v>250</v>
      </c>
      <c r="G57" s="65">
        <f>' Total (exc. litter &amp; waste)'!G62</f>
        <v>0</v>
      </c>
      <c r="H57" s="65">
        <f>' Total (exc. litter &amp; waste)'!H62</f>
        <v>1</v>
      </c>
      <c r="I57" s="65">
        <f>' Total (exc. litter &amp; waste)'!I62</f>
        <v>1</v>
      </c>
      <c r="J57" s="65">
        <f>' Total (exc. litter &amp; waste)'!J62</f>
        <v>0</v>
      </c>
      <c r="K57" s="65">
        <f>' Total (exc. litter &amp; waste)'!K62</f>
        <v>1</v>
      </c>
      <c r="L57" s="84">
        <f>' Total (exc. litter &amp; waste)'!L62</f>
        <v>74</v>
      </c>
      <c r="M57" s="55">
        <f>' Total (exc. litter &amp; waste)'!M62</f>
        <v>0</v>
      </c>
    </row>
    <row r="58" spans="1:13" s="17" customFormat="1" x14ac:dyDescent="0.25">
      <c r="A58" s="27" t="s">
        <v>13</v>
      </c>
      <c r="B58" s="65">
        <f>' Total (exc. litter &amp; waste)'!B63</f>
        <v>0</v>
      </c>
      <c r="C58" s="65">
        <f>' Total (exc. litter &amp; waste)'!C63</f>
        <v>0</v>
      </c>
      <c r="D58" s="65">
        <f>' Total (exc. litter &amp; waste)'!D63</f>
        <v>0</v>
      </c>
      <c r="E58" s="65">
        <f>' Total (exc. litter &amp; waste)'!E63</f>
        <v>0</v>
      </c>
      <c r="F58" s="84">
        <f>' Total (exc. litter &amp; waste)'!F63</f>
        <v>0</v>
      </c>
      <c r="G58" s="65">
        <f>' Total (exc. litter &amp; waste)'!G63</f>
        <v>0</v>
      </c>
      <c r="H58" s="65">
        <f>' Total (exc. litter &amp; waste)'!H63</f>
        <v>1</v>
      </c>
      <c r="I58" s="65">
        <f>' Total (exc. litter &amp; waste)'!I63</f>
        <v>0</v>
      </c>
      <c r="J58" s="65">
        <f>' Total (exc. litter &amp; waste)'!J63</f>
        <v>0</v>
      </c>
      <c r="K58" s="65">
        <f>' Total (exc. litter &amp; waste)'!K63</f>
        <v>1</v>
      </c>
      <c r="L58" s="84">
        <f>' Total (exc. litter &amp; waste)'!L63</f>
        <v>87.71</v>
      </c>
      <c r="M58" s="55">
        <f>' Total (exc. litter &amp; waste)'!M63</f>
        <v>0</v>
      </c>
    </row>
    <row r="59" spans="1:13" s="17" customFormat="1" x14ac:dyDescent="0.25">
      <c r="A59" s="27" t="s">
        <v>14</v>
      </c>
      <c r="B59" s="65">
        <f>' Total (exc. litter &amp; waste)'!B64</f>
        <v>1</v>
      </c>
      <c r="C59" s="65">
        <f>' Total (exc. litter &amp; waste)'!C64</f>
        <v>0</v>
      </c>
      <c r="D59" s="65">
        <f>' Total (exc. litter &amp; waste)'!D64</f>
        <v>1</v>
      </c>
      <c r="E59" s="65">
        <f>' Total (exc. litter &amp; waste)'!E64</f>
        <v>0</v>
      </c>
      <c r="F59" s="84">
        <f>' Total (exc. litter &amp; waste)'!F64</f>
        <v>0</v>
      </c>
      <c r="G59" s="65">
        <f>' Total (exc. litter &amp; waste)'!G64</f>
        <v>0</v>
      </c>
      <c r="H59" s="65">
        <f>' Total (exc. litter &amp; waste)'!H64</f>
        <v>0</v>
      </c>
      <c r="I59" s="65">
        <f>' Total (exc. litter &amp; waste)'!I64</f>
        <v>0</v>
      </c>
      <c r="J59" s="65">
        <f>' Total (exc. litter &amp; waste)'!J64</f>
        <v>0</v>
      </c>
      <c r="K59" s="65">
        <f>' Total (exc. litter &amp; waste)'!K64</f>
        <v>0</v>
      </c>
      <c r="L59" s="84">
        <f>' Total (exc. litter &amp; waste)'!L64</f>
        <v>0</v>
      </c>
      <c r="M59" s="55">
        <f>' Total (exc. litter &amp; waste)'!M64</f>
        <v>0</v>
      </c>
    </row>
    <row r="60" spans="1:13" s="17" customFormat="1" x14ac:dyDescent="0.25">
      <c r="A60" s="27" t="s">
        <v>15</v>
      </c>
      <c r="B60" s="65">
        <f>' Total (exc. litter &amp; waste)'!B65</f>
        <v>4</v>
      </c>
      <c r="C60" s="65">
        <f>' Total (exc. litter &amp; waste)'!C65</f>
        <v>3</v>
      </c>
      <c r="D60" s="65">
        <f>' Total (exc. litter &amp; waste)'!D65</f>
        <v>2</v>
      </c>
      <c r="E60" s="65">
        <f>' Total (exc. litter &amp; waste)'!E65</f>
        <v>0</v>
      </c>
      <c r="F60" s="84">
        <f>' Total (exc. litter &amp; waste)'!F65</f>
        <v>0</v>
      </c>
      <c r="G60" s="65">
        <f>' Total (exc. litter &amp; waste)'!G65</f>
        <v>2</v>
      </c>
      <c r="H60" s="65">
        <f>' Total (exc. litter &amp; waste)'!H65</f>
        <v>0</v>
      </c>
      <c r="I60" s="65">
        <f>' Total (exc. litter &amp; waste)'!I65</f>
        <v>0</v>
      </c>
      <c r="J60" s="65">
        <f>' Total (exc. litter &amp; waste)'!J65</f>
        <v>0</v>
      </c>
      <c r="K60" s="65">
        <f>' Total (exc. litter &amp; waste)'!K65</f>
        <v>0</v>
      </c>
      <c r="L60" s="84">
        <f>' Total (exc. litter &amp; waste)'!L65</f>
        <v>0</v>
      </c>
      <c r="M60" s="55">
        <f>' Total (exc. litter &amp; waste)'!M65</f>
        <v>0</v>
      </c>
    </row>
    <row r="61" spans="1:13" s="17" customFormat="1" x14ac:dyDescent="0.25">
      <c r="A61" s="27" t="s">
        <v>16</v>
      </c>
      <c r="B61" s="65">
        <f>' Total (exc. litter &amp; waste)'!B66</f>
        <v>1</v>
      </c>
      <c r="C61" s="65">
        <f>' Total (exc. litter &amp; waste)'!C66</f>
        <v>0</v>
      </c>
      <c r="D61" s="65">
        <f>' Total (exc. litter &amp; waste)'!D66</f>
        <v>0</v>
      </c>
      <c r="E61" s="65">
        <f>' Total (exc. litter &amp; waste)'!E66</f>
        <v>0</v>
      </c>
      <c r="F61" s="84">
        <f>' Total (exc. litter &amp; waste)'!F66</f>
        <v>0</v>
      </c>
      <c r="G61" s="65">
        <f>' Total (exc. litter &amp; waste)'!G66</f>
        <v>1</v>
      </c>
      <c r="H61" s="65">
        <f>' Total (exc. litter &amp; waste)'!H66</f>
        <v>0</v>
      </c>
      <c r="I61" s="65">
        <f>' Total (exc. litter &amp; waste)'!I66</f>
        <v>0</v>
      </c>
      <c r="J61" s="65">
        <f>' Total (exc. litter &amp; waste)'!J66</f>
        <v>0</v>
      </c>
      <c r="K61" s="65">
        <f>' Total (exc. litter &amp; waste)'!K66</f>
        <v>0</v>
      </c>
      <c r="L61" s="84">
        <f>' Total (exc. litter &amp; waste)'!L66</f>
        <v>0</v>
      </c>
      <c r="M61" s="55">
        <f>' Total (exc. litter &amp; waste)'!M66</f>
        <v>0</v>
      </c>
    </row>
    <row r="62" spans="1:13" s="17" customFormat="1" x14ac:dyDescent="0.25">
      <c r="A62" s="27" t="s">
        <v>17</v>
      </c>
      <c r="B62" s="65">
        <f>' Total (exc. litter &amp; waste)'!B67</f>
        <v>3</v>
      </c>
      <c r="C62" s="65">
        <f>' Total (exc. litter &amp; waste)'!C67</f>
        <v>1</v>
      </c>
      <c r="D62" s="65">
        <f>' Total (exc. litter &amp; waste)'!D67</f>
        <v>1</v>
      </c>
      <c r="E62" s="65">
        <f>' Total (exc. litter &amp; waste)'!E67</f>
        <v>0</v>
      </c>
      <c r="F62" s="84">
        <f>' Total (exc. litter &amp; waste)'!F67</f>
        <v>0</v>
      </c>
      <c r="G62" s="65">
        <f>' Total (exc. litter &amp; waste)'!G67</f>
        <v>2</v>
      </c>
      <c r="H62" s="65">
        <f>' Total (exc. litter &amp; waste)'!H67</f>
        <v>0</v>
      </c>
      <c r="I62" s="65">
        <f>' Total (exc. litter &amp; waste)'!I67</f>
        <v>0</v>
      </c>
      <c r="J62" s="65">
        <f>' Total (exc. litter &amp; waste)'!J67</f>
        <v>0</v>
      </c>
      <c r="K62" s="65">
        <f>' Total (exc. litter &amp; waste)'!K67</f>
        <v>0</v>
      </c>
      <c r="L62" s="84">
        <f>' Total (exc. litter &amp; waste)'!L67</f>
        <v>0</v>
      </c>
      <c r="M62" s="55">
        <f>' Total (exc. litter &amp; waste)'!M67</f>
        <v>0</v>
      </c>
    </row>
    <row r="63" spans="1:13" s="17" customFormat="1" x14ac:dyDescent="0.25">
      <c r="A63" s="27" t="s">
        <v>18</v>
      </c>
      <c r="B63" s="65">
        <f>' Total (exc. litter &amp; waste)'!B68</f>
        <v>1</v>
      </c>
      <c r="C63" s="65">
        <f>' Total (exc. litter &amp; waste)'!C68</f>
        <v>0</v>
      </c>
      <c r="D63" s="65">
        <f>' Total (exc. litter &amp; waste)'!D68</f>
        <v>0</v>
      </c>
      <c r="E63" s="65">
        <f>' Total (exc. litter &amp; waste)'!E68</f>
        <v>0</v>
      </c>
      <c r="F63" s="84">
        <f>' Total (exc. litter &amp; waste)'!F68</f>
        <v>0</v>
      </c>
      <c r="G63" s="65">
        <f>' Total (exc. litter &amp; waste)'!G68</f>
        <v>1</v>
      </c>
      <c r="H63" s="65">
        <f>' Total (exc. litter &amp; waste)'!H68</f>
        <v>0</v>
      </c>
      <c r="I63" s="65">
        <f>' Total (exc. litter &amp; waste)'!I68</f>
        <v>0</v>
      </c>
      <c r="J63" s="65">
        <f>' Total (exc. litter &amp; waste)'!J68</f>
        <v>0</v>
      </c>
      <c r="K63" s="65">
        <f>' Total (exc. litter &amp; waste)'!K68</f>
        <v>0</v>
      </c>
      <c r="L63" s="84">
        <f>' Total (exc. litter &amp; waste)'!L68</f>
        <v>0</v>
      </c>
      <c r="M63" s="55">
        <f>' Total (exc. litter &amp; waste)'!M68</f>
        <v>0</v>
      </c>
    </row>
    <row r="64" spans="1:13" s="17" customFormat="1" x14ac:dyDescent="0.25">
      <c r="A64" s="27" t="s">
        <v>19</v>
      </c>
      <c r="B64" s="65">
        <f>' Total (exc. litter &amp; waste)'!B69</f>
        <v>1</v>
      </c>
      <c r="C64" s="65">
        <f>' Total (exc. litter &amp; waste)'!C69</f>
        <v>0</v>
      </c>
      <c r="D64" s="65">
        <f>' Total (exc. litter &amp; waste)'!D69</f>
        <v>1</v>
      </c>
      <c r="E64" s="65">
        <f>' Total (exc. litter &amp; waste)'!E69</f>
        <v>0</v>
      </c>
      <c r="F64" s="84">
        <f>' Total (exc. litter &amp; waste)'!F69</f>
        <v>0</v>
      </c>
      <c r="G64" s="65">
        <f>' Total (exc. litter &amp; waste)'!G69</f>
        <v>0</v>
      </c>
      <c r="H64" s="65">
        <f>' Total (exc. litter &amp; waste)'!H69</f>
        <v>1</v>
      </c>
      <c r="I64" s="65">
        <f>' Total (exc. litter &amp; waste)'!I69</f>
        <v>1</v>
      </c>
      <c r="J64" s="65">
        <f>' Total (exc. litter &amp; waste)'!J69</f>
        <v>0</v>
      </c>
      <c r="K64" s="65">
        <f>' Total (exc. litter &amp; waste)'!K69</f>
        <v>0</v>
      </c>
      <c r="L64" s="84">
        <f>' Total (exc. litter &amp; waste)'!L69</f>
        <v>0</v>
      </c>
      <c r="M64" s="55">
        <f>' Total (exc. litter &amp; waste)'!M69</f>
        <v>1</v>
      </c>
    </row>
    <row r="65" spans="1:13" s="17" customFormat="1" x14ac:dyDescent="0.25">
      <c r="A65" s="27" t="s">
        <v>20</v>
      </c>
      <c r="B65" s="65">
        <f>' Total (exc. litter &amp; waste)'!B70</f>
        <v>3</v>
      </c>
      <c r="C65" s="65">
        <f>' Total (exc. litter &amp; waste)'!C70</f>
        <v>1</v>
      </c>
      <c r="D65" s="65">
        <f>' Total (exc. litter &amp; waste)'!D70</f>
        <v>3</v>
      </c>
      <c r="E65" s="65">
        <f>' Total (exc. litter &amp; waste)'!E70</f>
        <v>1</v>
      </c>
      <c r="F65" s="84">
        <f>' Total (exc. litter &amp; waste)'!F70</f>
        <v>126</v>
      </c>
      <c r="G65" s="65">
        <f>' Total (exc. litter &amp; waste)'!G70</f>
        <v>0</v>
      </c>
      <c r="H65" s="65">
        <f>' Total (exc. litter &amp; waste)'!H70</f>
        <v>2</v>
      </c>
      <c r="I65" s="65">
        <f>' Total (exc. litter &amp; waste)'!I70</f>
        <v>1</v>
      </c>
      <c r="J65" s="65">
        <f>' Total (exc. litter &amp; waste)'!J70</f>
        <v>0</v>
      </c>
      <c r="K65" s="65">
        <f>' Total (exc. litter &amp; waste)'!K70</f>
        <v>2</v>
      </c>
      <c r="L65" s="84">
        <f>' Total (exc. litter &amp; waste)'!L70</f>
        <v>166</v>
      </c>
      <c r="M65" s="55">
        <f>' Total (exc. litter &amp; waste)'!M70</f>
        <v>0</v>
      </c>
    </row>
    <row r="66" spans="1:13" s="17" customFormat="1" x14ac:dyDescent="0.25">
      <c r="A66" s="27" t="s">
        <v>21</v>
      </c>
      <c r="B66" s="65">
        <f>' Total (exc. litter &amp; waste)'!B71</f>
        <v>0</v>
      </c>
      <c r="C66" s="65">
        <f>' Total (exc. litter &amp; waste)'!C71</f>
        <v>0</v>
      </c>
      <c r="D66" s="65">
        <f>' Total (exc. litter &amp; waste)'!D71</f>
        <v>0</v>
      </c>
      <c r="E66" s="65">
        <f>' Total (exc. litter &amp; waste)'!E71</f>
        <v>0</v>
      </c>
      <c r="F66" s="84">
        <f>' Total (exc. litter &amp; waste)'!F71</f>
        <v>0</v>
      </c>
      <c r="G66" s="65">
        <f>' Total (exc. litter &amp; waste)'!G71</f>
        <v>0</v>
      </c>
      <c r="H66" s="65">
        <f>' Total (exc. litter &amp; waste)'!H71</f>
        <v>0</v>
      </c>
      <c r="I66" s="65">
        <f>' Total (exc. litter &amp; waste)'!I71</f>
        <v>0</v>
      </c>
      <c r="J66" s="65">
        <f>' Total (exc. litter &amp; waste)'!J71</f>
        <v>0</v>
      </c>
      <c r="K66" s="65">
        <f>' Total (exc. litter &amp; waste)'!K71</f>
        <v>0</v>
      </c>
      <c r="L66" s="84">
        <f>' Total (exc. litter &amp; waste)'!L71</f>
        <v>0</v>
      </c>
      <c r="M66" s="55">
        <f>' Total (exc. litter &amp; waste)'!M71</f>
        <v>0</v>
      </c>
    </row>
    <row r="67" spans="1:13" s="17" customFormat="1" x14ac:dyDescent="0.25">
      <c r="A67" s="27" t="s">
        <v>22</v>
      </c>
      <c r="B67" s="65">
        <f>' Total (exc. litter &amp; waste)'!B72</f>
        <v>1</v>
      </c>
      <c r="C67" s="65">
        <f>' Total (exc. litter &amp; waste)'!C72</f>
        <v>1</v>
      </c>
      <c r="D67" s="65">
        <f>' Total (exc. litter &amp; waste)'!D72</f>
        <v>0</v>
      </c>
      <c r="E67" s="65">
        <f>' Total (exc. litter &amp; waste)'!E72</f>
        <v>1</v>
      </c>
      <c r="F67" s="84">
        <f>' Total (exc. litter &amp; waste)'!F72</f>
        <v>72</v>
      </c>
      <c r="G67" s="65">
        <f>' Total (exc. litter &amp; waste)'!G72</f>
        <v>0</v>
      </c>
      <c r="H67" s="65">
        <f>' Total (exc. litter &amp; waste)'!H72</f>
        <v>0</v>
      </c>
      <c r="I67" s="65">
        <f>' Total (exc. litter &amp; waste)'!I72</f>
        <v>0</v>
      </c>
      <c r="J67" s="65">
        <f>' Total (exc. litter &amp; waste)'!J72</f>
        <v>0</v>
      </c>
      <c r="K67" s="65">
        <f>' Total (exc. litter &amp; waste)'!K72</f>
        <v>0</v>
      </c>
      <c r="L67" s="84">
        <f>' Total (exc. litter &amp; waste)'!L72</f>
        <v>0</v>
      </c>
      <c r="M67" s="55">
        <f>' Total (exc. litter &amp; waste)'!M72</f>
        <v>0</v>
      </c>
    </row>
    <row r="68" spans="1:13" s="17" customFormat="1" x14ac:dyDescent="0.25">
      <c r="A68" s="27" t="s">
        <v>23</v>
      </c>
      <c r="B68" s="65">
        <f>' Total (exc. litter &amp; waste)'!B73</f>
        <v>5</v>
      </c>
      <c r="C68" s="65">
        <f>' Total (exc. litter &amp; waste)'!C73</f>
        <v>2</v>
      </c>
      <c r="D68" s="65">
        <f>' Total (exc. litter &amp; waste)'!D73</f>
        <v>2</v>
      </c>
      <c r="E68" s="65">
        <f>' Total (exc. litter &amp; waste)'!E73</f>
        <v>1</v>
      </c>
      <c r="F68" s="84">
        <f>' Total (exc. litter &amp; waste)'!F73</f>
        <v>141</v>
      </c>
      <c r="G68" s="65">
        <f>' Total (exc. litter &amp; waste)'!G73</f>
        <v>4</v>
      </c>
      <c r="H68" s="65">
        <f>' Total (exc. litter &amp; waste)'!H73</f>
        <v>0</v>
      </c>
      <c r="I68" s="65">
        <f>' Total (exc. litter &amp; waste)'!I73</f>
        <v>0</v>
      </c>
      <c r="J68" s="65">
        <f>' Total (exc. litter &amp; waste)'!J73</f>
        <v>0</v>
      </c>
      <c r="K68" s="65">
        <f>' Total (exc. litter &amp; waste)'!K73</f>
        <v>0</v>
      </c>
      <c r="L68" s="84">
        <f>' Total (exc. litter &amp; waste)'!L73</f>
        <v>0</v>
      </c>
      <c r="M68" s="55">
        <f>' Total (exc. litter &amp; waste)'!M73</f>
        <v>0</v>
      </c>
    </row>
    <row r="69" spans="1:13" s="17" customFormat="1" x14ac:dyDescent="0.25">
      <c r="A69" s="27" t="s">
        <v>24</v>
      </c>
      <c r="B69" s="65">
        <f>' Total (exc. litter &amp; waste)'!B74</f>
        <v>5</v>
      </c>
      <c r="C69" s="65">
        <f>' Total (exc. litter &amp; waste)'!C74</f>
        <v>3</v>
      </c>
      <c r="D69" s="65">
        <f>' Total (exc. litter &amp; waste)'!D74</f>
        <v>2</v>
      </c>
      <c r="E69" s="65">
        <f>' Total (exc. litter &amp; waste)'!E74</f>
        <v>2</v>
      </c>
      <c r="F69" s="84">
        <f>' Total (exc. litter &amp; waste)'!F74</f>
        <v>171</v>
      </c>
      <c r="G69" s="65">
        <f>' Total (exc. litter &amp; waste)'!G74</f>
        <v>1</v>
      </c>
      <c r="H69" s="65">
        <f>' Total (exc. litter &amp; waste)'!H74</f>
        <v>1</v>
      </c>
      <c r="I69" s="65">
        <f>' Total (exc. litter &amp; waste)'!I74</f>
        <v>1</v>
      </c>
      <c r="J69" s="65">
        <f>' Total (exc. litter &amp; waste)'!J74</f>
        <v>0</v>
      </c>
      <c r="K69" s="65">
        <f>' Total (exc. litter &amp; waste)'!K74</f>
        <v>1</v>
      </c>
      <c r="L69" s="84">
        <f>' Total (exc. litter &amp; waste)'!L74</f>
        <v>222</v>
      </c>
      <c r="M69" s="55">
        <f>' Total (exc. litter &amp; waste)'!M74</f>
        <v>0</v>
      </c>
    </row>
    <row r="70" spans="1:13" s="17" customFormat="1" x14ac:dyDescent="0.25">
      <c r="A70" s="27" t="s">
        <v>25</v>
      </c>
      <c r="B70" s="65">
        <f>' Total (exc. litter &amp; waste)'!B75</f>
        <v>1</v>
      </c>
      <c r="C70" s="65">
        <f>' Total (exc. litter &amp; waste)'!C75</f>
        <v>0</v>
      </c>
      <c r="D70" s="65">
        <f>' Total (exc. litter &amp; waste)'!D75</f>
        <v>1</v>
      </c>
      <c r="E70" s="65">
        <f>' Total (exc. litter &amp; waste)'!E75</f>
        <v>0</v>
      </c>
      <c r="F70" s="84">
        <f>' Total (exc. litter &amp; waste)'!F75</f>
        <v>0</v>
      </c>
      <c r="G70" s="65">
        <f>' Total (exc. litter &amp; waste)'!G75</f>
        <v>0</v>
      </c>
      <c r="H70" s="65">
        <f>' Total (exc. litter &amp; waste)'!H75</f>
        <v>0</v>
      </c>
      <c r="I70" s="65">
        <f>' Total (exc. litter &amp; waste)'!I75</f>
        <v>0</v>
      </c>
      <c r="J70" s="65">
        <f>' Total (exc. litter &amp; waste)'!J75</f>
        <v>0</v>
      </c>
      <c r="K70" s="65">
        <f>' Total (exc. litter &amp; waste)'!K75</f>
        <v>0</v>
      </c>
      <c r="L70" s="84">
        <f>' Total (exc. litter &amp; waste)'!L75</f>
        <v>0</v>
      </c>
      <c r="M70" s="55">
        <f>' Total (exc. litter &amp; waste)'!M75</f>
        <v>0</v>
      </c>
    </row>
    <row r="71" spans="1:13" s="17" customFormat="1" x14ac:dyDescent="0.25">
      <c r="A71" s="27" t="s">
        <v>38</v>
      </c>
      <c r="B71" s="65">
        <f>' Total (exc. litter &amp; waste)'!B76</f>
        <v>0</v>
      </c>
      <c r="C71" s="65">
        <f>' Total (exc. litter &amp; waste)'!C76</f>
        <v>0</v>
      </c>
      <c r="D71" s="65">
        <f>' Total (exc. litter &amp; waste)'!D76</f>
        <v>0</v>
      </c>
      <c r="E71" s="65">
        <f>' Total (exc. litter &amp; waste)'!E76</f>
        <v>0</v>
      </c>
      <c r="F71" s="84">
        <f>' Total (exc. litter &amp; waste)'!F76</f>
        <v>0</v>
      </c>
      <c r="G71" s="65">
        <f>' Total (exc. litter &amp; waste)'!G76</f>
        <v>0</v>
      </c>
      <c r="H71" s="65">
        <f>' Total (exc. litter &amp; waste)'!H76</f>
        <v>0</v>
      </c>
      <c r="I71" s="65">
        <f>' Total (exc. litter &amp; waste)'!I76</f>
        <v>0</v>
      </c>
      <c r="J71" s="65">
        <f>' Total (exc. litter &amp; waste)'!J76</f>
        <v>0</v>
      </c>
      <c r="K71" s="65">
        <f>' Total (exc. litter &amp; waste)'!K76</f>
        <v>0</v>
      </c>
      <c r="L71" s="84">
        <f>' Total (exc. litter &amp; waste)'!L76</f>
        <v>0</v>
      </c>
      <c r="M71" s="55">
        <f>' Total (exc. litter &amp; waste)'!M76</f>
        <v>0</v>
      </c>
    </row>
    <row r="72" spans="1:13" s="17" customFormat="1" x14ac:dyDescent="0.25">
      <c r="A72" s="27" t="s">
        <v>26</v>
      </c>
      <c r="B72" s="65">
        <f>' Total (exc. litter &amp; waste)'!B77</f>
        <v>2</v>
      </c>
      <c r="C72" s="65">
        <f>' Total (exc. litter &amp; waste)'!C77</f>
        <v>0</v>
      </c>
      <c r="D72" s="65">
        <f>' Total (exc. litter &amp; waste)'!D77</f>
        <v>2</v>
      </c>
      <c r="E72" s="65">
        <f>' Total (exc. litter &amp; waste)'!E77</f>
        <v>0</v>
      </c>
      <c r="F72" s="84">
        <f>' Total (exc. litter &amp; waste)'!F77</f>
        <v>0</v>
      </c>
      <c r="G72" s="65">
        <f>' Total (exc. litter &amp; waste)'!G77</f>
        <v>0</v>
      </c>
      <c r="H72" s="65">
        <f>' Total (exc. litter &amp; waste)'!H77</f>
        <v>1</v>
      </c>
      <c r="I72" s="65">
        <f>' Total (exc. litter &amp; waste)'!I77</f>
        <v>1</v>
      </c>
      <c r="J72" s="65">
        <f>' Total (exc. litter &amp; waste)'!J77</f>
        <v>0</v>
      </c>
      <c r="K72" s="65">
        <f>' Total (exc. litter &amp; waste)'!K77</f>
        <v>1</v>
      </c>
      <c r="L72" s="84">
        <f>' Total (exc. litter &amp; waste)'!L77</f>
        <v>53</v>
      </c>
      <c r="M72" s="55">
        <f>' Total (exc. litter &amp; waste)'!M77</f>
        <v>0</v>
      </c>
    </row>
    <row r="73" spans="1:13" s="17" customFormat="1" x14ac:dyDescent="0.25">
      <c r="A73" s="27" t="s">
        <v>27</v>
      </c>
      <c r="B73" s="65">
        <f>' Total (exc. litter &amp; waste)'!B78</f>
        <v>5</v>
      </c>
      <c r="C73" s="65">
        <f>' Total (exc. litter &amp; waste)'!C78</f>
        <v>2</v>
      </c>
      <c r="D73" s="65">
        <f>' Total (exc. litter &amp; waste)'!D78</f>
        <v>1</v>
      </c>
      <c r="E73" s="65">
        <f>' Total (exc. litter &amp; waste)'!E78</f>
        <v>0</v>
      </c>
      <c r="F73" s="84">
        <f>' Total (exc. litter &amp; waste)'!F78</f>
        <v>0</v>
      </c>
      <c r="G73" s="65">
        <f>' Total (exc. litter &amp; waste)'!G78</f>
        <v>5</v>
      </c>
      <c r="H73" s="65">
        <f>' Total (exc. litter &amp; waste)'!H78</f>
        <v>5</v>
      </c>
      <c r="I73" s="65">
        <f>' Total (exc. litter &amp; waste)'!I78</f>
        <v>5</v>
      </c>
      <c r="J73" s="65">
        <f>' Total (exc. litter &amp; waste)'!J78</f>
        <v>0</v>
      </c>
      <c r="K73" s="65">
        <f>' Total (exc. litter &amp; waste)'!K78</f>
        <v>2</v>
      </c>
      <c r="L73" s="84">
        <f>' Total (exc. litter &amp; waste)'!L78</f>
        <v>222.44</v>
      </c>
      <c r="M73" s="55">
        <f>' Total (exc. litter &amp; waste)'!M78</f>
        <v>3</v>
      </c>
    </row>
    <row r="74" spans="1:13" s="17" customFormat="1" x14ac:dyDescent="0.25">
      <c r="A74" s="27" t="s">
        <v>28</v>
      </c>
      <c r="B74" s="65">
        <f>' Total (exc. litter &amp; waste)'!B79</f>
        <v>8</v>
      </c>
      <c r="C74" s="65">
        <f>' Total (exc. litter &amp; waste)'!C79</f>
        <v>5</v>
      </c>
      <c r="D74" s="65">
        <f>' Total (exc. litter &amp; waste)'!D79</f>
        <v>2</v>
      </c>
      <c r="E74" s="65">
        <f>' Total (exc. litter &amp; waste)'!E79</f>
        <v>2</v>
      </c>
      <c r="F74" s="84">
        <f>' Total (exc. litter &amp; waste)'!F79</f>
        <v>266.19</v>
      </c>
      <c r="G74" s="65">
        <f>' Total (exc. litter &amp; waste)'!G79</f>
        <v>4</v>
      </c>
      <c r="H74" s="65">
        <f>' Total (exc. litter &amp; waste)'!H79</f>
        <v>0</v>
      </c>
      <c r="I74" s="65">
        <f>' Total (exc. litter &amp; waste)'!I79</f>
        <v>0</v>
      </c>
      <c r="J74" s="65">
        <f>' Total (exc. litter &amp; waste)'!J79</f>
        <v>0</v>
      </c>
      <c r="K74" s="65">
        <f>' Total (exc. litter &amp; waste)'!K79</f>
        <v>0</v>
      </c>
      <c r="L74" s="84">
        <f>' Total (exc. litter &amp; waste)'!L79</f>
        <v>0</v>
      </c>
      <c r="M74" s="55">
        <f>' Total (exc. litter &amp; waste)'!M79</f>
        <v>0</v>
      </c>
    </row>
    <row r="75" spans="1:13" s="17" customFormat="1" x14ac:dyDescent="0.25">
      <c r="A75" s="27" t="s">
        <v>54</v>
      </c>
      <c r="B75" s="65">
        <f>'Litter &amp; Waste'!B18</f>
        <v>0</v>
      </c>
      <c r="C75" s="65">
        <f>'Litter &amp; Waste'!C18</f>
        <v>0</v>
      </c>
      <c r="D75" s="65">
        <f>'Litter &amp; Waste'!D18</f>
        <v>0</v>
      </c>
      <c r="E75" s="65">
        <f>'Litter &amp; Waste'!E18</f>
        <v>0</v>
      </c>
      <c r="F75" s="84">
        <f>'Litter &amp; Waste'!F18</f>
        <v>0</v>
      </c>
      <c r="G75" s="65">
        <f>'Litter &amp; Waste'!G18</f>
        <v>0</v>
      </c>
      <c r="H75" s="65">
        <f>'Litter &amp; Waste'!H18</f>
        <v>0</v>
      </c>
      <c r="I75" s="65">
        <f>'Litter &amp; Waste'!I18</f>
        <v>0</v>
      </c>
      <c r="J75" s="65">
        <f>'Litter &amp; Waste'!J18</f>
        <v>0</v>
      </c>
      <c r="K75" s="65">
        <f>'Litter &amp; Waste'!K18</f>
        <v>0</v>
      </c>
      <c r="L75" s="84">
        <f>'Litter &amp; Waste'!L18</f>
        <v>0</v>
      </c>
      <c r="M75" s="55">
        <f>'Litter &amp; Waste'!M18</f>
        <v>0</v>
      </c>
    </row>
    <row r="76" spans="1:13" s="17" customFormat="1" x14ac:dyDescent="0.25">
      <c r="A76" s="27" t="s">
        <v>29</v>
      </c>
      <c r="B76" s="65">
        <f>' Total (exc. litter &amp; waste)'!B80</f>
        <v>5</v>
      </c>
      <c r="C76" s="65">
        <f>' Total (exc. litter &amp; waste)'!C80</f>
        <v>7</v>
      </c>
      <c r="D76" s="65">
        <f>' Total (exc. litter &amp; waste)'!D80</f>
        <v>1</v>
      </c>
      <c r="E76" s="65">
        <f>' Total (exc. litter &amp; waste)'!E80</f>
        <v>3</v>
      </c>
      <c r="F76" s="84">
        <f>' Total (exc. litter &amp; waste)'!F80</f>
        <v>170.25</v>
      </c>
      <c r="G76" s="65">
        <f>' Total (exc. litter &amp; waste)'!G80</f>
        <v>1</v>
      </c>
      <c r="H76" s="65">
        <f>' Total (exc. litter &amp; waste)'!H80</f>
        <v>0</v>
      </c>
      <c r="I76" s="65">
        <f>' Total (exc. litter &amp; waste)'!I80</f>
        <v>0</v>
      </c>
      <c r="J76" s="65">
        <f>' Total (exc. litter &amp; waste)'!J80</f>
        <v>0</v>
      </c>
      <c r="K76" s="65">
        <f>' Total (exc. litter &amp; waste)'!K80</f>
        <v>0</v>
      </c>
      <c r="L76" s="84">
        <f>' Total (exc. litter &amp; waste)'!L80</f>
        <v>0</v>
      </c>
      <c r="M76" s="55">
        <f>' Total (exc. litter &amp; waste)'!M80</f>
        <v>0</v>
      </c>
    </row>
    <row r="77" spans="1:13" s="17" customFormat="1" x14ac:dyDescent="0.25">
      <c r="A77" s="27" t="s">
        <v>30</v>
      </c>
      <c r="B77" s="65">
        <f>' Total (exc. litter &amp; waste)'!B81</f>
        <v>2</v>
      </c>
      <c r="C77" s="65">
        <f>' Total (exc. litter &amp; waste)'!C81</f>
        <v>0</v>
      </c>
      <c r="D77" s="65">
        <f>' Total (exc. litter &amp; waste)'!D81</f>
        <v>1</v>
      </c>
      <c r="E77" s="65">
        <f>' Total (exc. litter &amp; waste)'!E81</f>
        <v>0</v>
      </c>
      <c r="F77" s="84">
        <f>' Total (exc. litter &amp; waste)'!F81</f>
        <v>0</v>
      </c>
      <c r="G77" s="65">
        <f>' Total (exc. litter &amp; waste)'!G81</f>
        <v>1</v>
      </c>
      <c r="H77" s="65">
        <f>' Total (exc. litter &amp; waste)'!H81</f>
        <v>0</v>
      </c>
      <c r="I77" s="65">
        <f>' Total (exc. litter &amp; waste)'!I81</f>
        <v>0</v>
      </c>
      <c r="J77" s="65">
        <f>' Total (exc. litter &amp; waste)'!J81</f>
        <v>0</v>
      </c>
      <c r="K77" s="65">
        <f>' Total (exc. litter &amp; waste)'!K81</f>
        <v>0</v>
      </c>
      <c r="L77" s="84">
        <f>' Total (exc. litter &amp; waste)'!L81</f>
        <v>0</v>
      </c>
      <c r="M77" s="55">
        <f>' Total (exc. litter &amp; waste)'!M81</f>
        <v>0</v>
      </c>
    </row>
    <row r="78" spans="1:13" s="17" customFormat="1" x14ac:dyDescent="0.25">
      <c r="A78" s="27" t="s">
        <v>31</v>
      </c>
      <c r="B78" s="65">
        <f>' Total (exc. litter &amp; waste)'!B82</f>
        <v>0</v>
      </c>
      <c r="C78" s="65">
        <f>' Total (exc. litter &amp; waste)'!C82</f>
        <v>0</v>
      </c>
      <c r="D78" s="65">
        <f>' Total (exc. litter &amp; waste)'!D82</f>
        <v>0</v>
      </c>
      <c r="E78" s="65">
        <f>' Total (exc. litter &amp; waste)'!E82</f>
        <v>0</v>
      </c>
      <c r="F78" s="84">
        <f>' Total (exc. litter &amp; waste)'!F82</f>
        <v>0</v>
      </c>
      <c r="G78" s="65">
        <f>' Total (exc. litter &amp; waste)'!G82</f>
        <v>0</v>
      </c>
      <c r="H78" s="65">
        <f>' Total (exc. litter &amp; waste)'!H82</f>
        <v>0</v>
      </c>
      <c r="I78" s="65">
        <f>' Total (exc. litter &amp; waste)'!I82</f>
        <v>0</v>
      </c>
      <c r="J78" s="65">
        <f>' Total (exc. litter &amp; waste)'!J82</f>
        <v>0</v>
      </c>
      <c r="K78" s="65">
        <f>' Total (exc. litter &amp; waste)'!K82</f>
        <v>0</v>
      </c>
      <c r="L78" s="84">
        <f>' Total (exc. litter &amp; waste)'!L82</f>
        <v>0</v>
      </c>
      <c r="M78" s="55">
        <f>' Total (exc. litter &amp; waste)'!M82</f>
        <v>0</v>
      </c>
    </row>
    <row r="79" spans="1:13" s="17" customFormat="1" x14ac:dyDescent="0.25">
      <c r="A79" s="27" t="s">
        <v>32</v>
      </c>
      <c r="B79" s="65">
        <f>' Total (exc. litter &amp; waste)'!B83</f>
        <v>1</v>
      </c>
      <c r="C79" s="65">
        <f>' Total (exc. litter &amp; waste)'!C83</f>
        <v>0</v>
      </c>
      <c r="D79" s="65">
        <f>' Total (exc. litter &amp; waste)'!D83</f>
        <v>2</v>
      </c>
      <c r="E79" s="65">
        <f>' Total (exc. litter &amp; waste)'!E83</f>
        <v>1</v>
      </c>
      <c r="F79" s="84">
        <f>' Total (exc. litter &amp; waste)'!F83</f>
        <v>125</v>
      </c>
      <c r="G79" s="65">
        <f>' Total (exc. litter &amp; waste)'!G83</f>
        <v>0</v>
      </c>
      <c r="H79" s="65">
        <f>' Total (exc. litter &amp; waste)'!H83</f>
        <v>0</v>
      </c>
      <c r="I79" s="65">
        <f>' Total (exc. litter &amp; waste)'!I83</f>
        <v>0</v>
      </c>
      <c r="J79" s="65">
        <f>' Total (exc. litter &amp; waste)'!J83</f>
        <v>0</v>
      </c>
      <c r="K79" s="65">
        <f>' Total (exc. litter &amp; waste)'!K83</f>
        <v>0</v>
      </c>
      <c r="L79" s="84">
        <f>' Total (exc. litter &amp; waste)'!L83</f>
        <v>0</v>
      </c>
      <c r="M79" s="55">
        <f>' Total (exc. litter &amp; waste)'!M83</f>
        <v>0</v>
      </c>
    </row>
    <row r="80" spans="1:13" s="17" customFormat="1" x14ac:dyDescent="0.25">
      <c r="A80" s="27" t="s">
        <v>33</v>
      </c>
      <c r="B80" s="65">
        <f>' Total (exc. litter &amp; waste)'!B84</f>
        <v>17</v>
      </c>
      <c r="C80" s="65">
        <f>' Total (exc. litter &amp; waste)'!C84</f>
        <v>4</v>
      </c>
      <c r="D80" s="65">
        <f>' Total (exc. litter &amp; waste)'!D84</f>
        <v>9</v>
      </c>
      <c r="E80" s="65">
        <f>' Total (exc. litter &amp; waste)'!E84</f>
        <v>1</v>
      </c>
      <c r="F80" s="84">
        <f>' Total (exc. litter &amp; waste)'!F84</f>
        <v>126</v>
      </c>
      <c r="G80" s="65">
        <f>' Total (exc. litter &amp; waste)'!G84</f>
        <v>9</v>
      </c>
      <c r="H80" s="65">
        <f>' Total (exc. litter &amp; waste)'!H84</f>
        <v>0</v>
      </c>
      <c r="I80" s="65">
        <f>' Total (exc. litter &amp; waste)'!I84</f>
        <v>0</v>
      </c>
      <c r="J80" s="65">
        <f>' Total (exc. litter &amp; waste)'!J84</f>
        <v>0</v>
      </c>
      <c r="K80" s="65">
        <f>' Total (exc. litter &amp; waste)'!K84</f>
        <v>1</v>
      </c>
      <c r="L80" s="84">
        <f>' Total (exc. litter &amp; waste)'!L84</f>
        <v>2863</v>
      </c>
      <c r="M80" s="55">
        <f>' Total (exc. litter &amp; waste)'!M84</f>
        <v>0</v>
      </c>
    </row>
    <row r="81" spans="1:19" s="17" customFormat="1" x14ac:dyDescent="0.25">
      <c r="A81" s="27" t="s">
        <v>34</v>
      </c>
      <c r="B81" s="65">
        <f>' Total (exc. litter &amp; waste)'!B85</f>
        <v>4</v>
      </c>
      <c r="C81" s="65">
        <f>' Total (exc. litter &amp; waste)'!C85</f>
        <v>1</v>
      </c>
      <c r="D81" s="65">
        <f>' Total (exc. litter &amp; waste)'!D85</f>
        <v>2</v>
      </c>
      <c r="E81" s="65">
        <f>' Total (exc. litter &amp; waste)'!E85</f>
        <v>2</v>
      </c>
      <c r="F81" s="84">
        <f>' Total (exc. litter &amp; waste)'!F85</f>
        <v>365.07</v>
      </c>
      <c r="G81" s="65">
        <f>' Total (exc. litter &amp; waste)'!G85</f>
        <v>0</v>
      </c>
      <c r="H81" s="65">
        <f>' Total (exc. litter &amp; waste)'!H85</f>
        <v>0</v>
      </c>
      <c r="I81" s="65">
        <f>' Total (exc. litter &amp; waste)'!I85</f>
        <v>0</v>
      </c>
      <c r="J81" s="65">
        <f>' Total (exc. litter &amp; waste)'!J85</f>
        <v>0</v>
      </c>
      <c r="K81" s="65">
        <f>' Total (exc. litter &amp; waste)'!K85</f>
        <v>0</v>
      </c>
      <c r="L81" s="84">
        <f>' Total (exc. litter &amp; waste)'!L85</f>
        <v>0</v>
      </c>
      <c r="M81" s="55">
        <f>' Total (exc. litter &amp; waste)'!M85</f>
        <v>0</v>
      </c>
    </row>
    <row r="82" spans="1:19" s="17" customFormat="1" x14ac:dyDescent="0.25">
      <c r="A82" s="27" t="s">
        <v>35</v>
      </c>
      <c r="B82" s="65">
        <f>' Total (exc. litter &amp; waste)'!B86</f>
        <v>1</v>
      </c>
      <c r="C82" s="65">
        <f>' Total (exc. litter &amp; waste)'!C86</f>
        <v>0</v>
      </c>
      <c r="D82" s="65">
        <f>' Total (exc. litter &amp; waste)'!D86</f>
        <v>1</v>
      </c>
      <c r="E82" s="65">
        <f>' Total (exc. litter &amp; waste)'!E86</f>
        <v>0</v>
      </c>
      <c r="F82" s="84">
        <f>' Total (exc. litter &amp; waste)'!F86</f>
        <v>0</v>
      </c>
      <c r="G82" s="65">
        <f>' Total (exc. litter &amp; waste)'!G86</f>
        <v>0</v>
      </c>
      <c r="H82" s="65">
        <f>' Total (exc. litter &amp; waste)'!H86</f>
        <v>1</v>
      </c>
      <c r="I82" s="65">
        <f>' Total (exc. litter &amp; waste)'!I86</f>
        <v>1</v>
      </c>
      <c r="J82" s="65">
        <f>' Total (exc. litter &amp; waste)'!J86</f>
        <v>0</v>
      </c>
      <c r="K82" s="65">
        <f>' Total (exc. litter &amp; waste)'!K86</f>
        <v>0</v>
      </c>
      <c r="L82" s="84">
        <f>' Total (exc. litter &amp; waste)'!L86</f>
        <v>0</v>
      </c>
      <c r="M82" s="55">
        <f>' Total (exc. litter &amp; waste)'!M86</f>
        <v>0</v>
      </c>
    </row>
    <row r="83" spans="1:19" s="17" customFormat="1" x14ac:dyDescent="0.25">
      <c r="A83" s="28" t="s">
        <v>53</v>
      </c>
      <c r="B83" s="65">
        <f>'Litter &amp; Waste'!B18</f>
        <v>0</v>
      </c>
      <c r="C83" s="65">
        <f>'Litter &amp; Waste'!C18</f>
        <v>0</v>
      </c>
      <c r="D83" s="65">
        <f>'Litter &amp; Waste'!D18</f>
        <v>0</v>
      </c>
      <c r="E83" s="65">
        <f>'Litter &amp; Waste'!E18</f>
        <v>0</v>
      </c>
      <c r="F83" s="84">
        <f>'Litter &amp; Waste'!F18</f>
        <v>0</v>
      </c>
      <c r="G83" s="65">
        <f>'Litter &amp; Waste'!G18</f>
        <v>0</v>
      </c>
      <c r="H83" s="65">
        <f>'Litter &amp; Waste'!H18</f>
        <v>0</v>
      </c>
      <c r="I83" s="65">
        <f>'Litter &amp; Waste'!I18</f>
        <v>0</v>
      </c>
      <c r="J83" s="65">
        <f>'Litter &amp; Waste'!J18</f>
        <v>0</v>
      </c>
      <c r="K83" s="65">
        <f>'Litter &amp; Waste'!K18</f>
        <v>0</v>
      </c>
      <c r="L83" s="84">
        <f>'Litter &amp; Waste'!L18</f>
        <v>0</v>
      </c>
      <c r="M83" s="55">
        <f>'Litter &amp; Waste'!M18</f>
        <v>0</v>
      </c>
    </row>
    <row r="84" spans="1:19" s="17" customFormat="1" x14ac:dyDescent="0.25">
      <c r="A84" s="28" t="s">
        <v>56</v>
      </c>
      <c r="B84" s="65">
        <f>'Litter &amp; Waste'!B19</f>
        <v>0</v>
      </c>
      <c r="C84" s="80">
        <f>'Litter &amp; Waste'!C19</f>
        <v>0</v>
      </c>
      <c r="D84" s="80">
        <f>'Litter &amp; Waste'!D19</f>
        <v>0</v>
      </c>
      <c r="E84" s="80">
        <f>'Litter &amp; Waste'!E19</f>
        <v>0</v>
      </c>
      <c r="F84" s="88">
        <f>'Litter &amp; Waste'!F19</f>
        <v>0</v>
      </c>
      <c r="G84" s="80">
        <f>'Litter &amp; Waste'!G19</f>
        <v>0</v>
      </c>
      <c r="H84" s="80">
        <f>'Litter &amp; Waste'!H19</f>
        <v>0</v>
      </c>
      <c r="I84" s="80">
        <f>'Litter &amp; Waste'!I19</f>
        <v>0</v>
      </c>
      <c r="J84" s="80">
        <f>'Litter &amp; Waste'!J19</f>
        <v>0</v>
      </c>
      <c r="K84" s="80">
        <f>'Litter &amp; Waste'!K19</f>
        <v>0</v>
      </c>
      <c r="L84" s="88">
        <f>'Litter &amp; Waste'!L19</f>
        <v>0</v>
      </c>
      <c r="M84" s="57">
        <f>'Litter &amp; Waste'!M19</f>
        <v>0</v>
      </c>
    </row>
    <row r="85" spans="1:19" s="17" customFormat="1" x14ac:dyDescent="0.25">
      <c r="A85" s="101" t="s">
        <v>36</v>
      </c>
      <c r="B85" s="66">
        <f>' Total (exc. litter &amp; waste)'!B87</f>
        <v>1</v>
      </c>
      <c r="C85" s="66">
        <f>' Total (exc. litter &amp; waste)'!C87</f>
        <v>1</v>
      </c>
      <c r="D85" s="66">
        <f>' Total (exc. litter &amp; waste)'!D87</f>
        <v>1</v>
      </c>
      <c r="E85" s="66">
        <f>' Total (exc. litter &amp; waste)'!E87</f>
        <v>1</v>
      </c>
      <c r="F85" s="85">
        <f>' Total (exc. litter &amp; waste)'!F87</f>
        <v>66.5</v>
      </c>
      <c r="G85" s="66">
        <f>' Total (exc. litter &amp; waste)'!G87</f>
        <v>0</v>
      </c>
      <c r="H85" s="66">
        <f>' Total (exc. litter &amp; waste)'!H87</f>
        <v>0</v>
      </c>
      <c r="I85" s="66">
        <f>' Total (exc. litter &amp; waste)'!I87</f>
        <v>0</v>
      </c>
      <c r="J85" s="66">
        <f>' Total (exc. litter &amp; waste)'!J87</f>
        <v>0</v>
      </c>
      <c r="K85" s="66">
        <f>' Total (exc. litter &amp; waste)'!K87</f>
        <v>0</v>
      </c>
      <c r="L85" s="85">
        <f>' Total (exc. litter &amp; waste)'!L87</f>
        <v>0</v>
      </c>
      <c r="M85" s="56">
        <f>' Total (exc. litter &amp; waste)'!M87</f>
        <v>0</v>
      </c>
    </row>
    <row r="86" spans="1:19" s="17" customFormat="1" x14ac:dyDescent="0.25">
      <c r="A86" s="89"/>
      <c r="B86" s="113"/>
      <c r="C86" s="67"/>
      <c r="D86" s="67"/>
      <c r="E86" s="68"/>
      <c r="F86" s="86"/>
      <c r="G86" s="70"/>
      <c r="H86" s="71"/>
      <c r="I86" s="68"/>
      <c r="J86" s="68"/>
      <c r="K86" s="68"/>
      <c r="L86" s="87"/>
      <c r="M86" s="68"/>
    </row>
    <row r="87" spans="1:19" s="15" customFormat="1" x14ac:dyDescent="0.25">
      <c r="A87" s="13" t="s">
        <v>39</v>
      </c>
      <c r="B87" s="69">
        <f t="shared" ref="B87:M87" si="1">SUM(B48:B85)</f>
        <v>93</v>
      </c>
      <c r="C87" s="69">
        <f t="shared" si="1"/>
        <v>40</v>
      </c>
      <c r="D87" s="69">
        <f t="shared" si="1"/>
        <v>45</v>
      </c>
      <c r="E87" s="69">
        <f t="shared" si="1"/>
        <v>20</v>
      </c>
      <c r="F87" s="50">
        <f t="shared" si="1"/>
        <v>2117.5100000000002</v>
      </c>
      <c r="G87" s="69">
        <f t="shared" si="1"/>
        <v>39</v>
      </c>
      <c r="H87" s="69">
        <f>SUM(H48:H85)</f>
        <v>16</v>
      </c>
      <c r="I87" s="69">
        <f>SUM(I48:I85)</f>
        <v>15</v>
      </c>
      <c r="J87" s="69">
        <f>SUM(J48:J85)</f>
        <v>0</v>
      </c>
      <c r="K87" s="69">
        <f>SUM(K48:K85)</f>
        <v>13</v>
      </c>
      <c r="L87" s="50">
        <f>SUM(L48:L85)</f>
        <v>4111.37</v>
      </c>
      <c r="M87" s="58">
        <f t="shared" si="1"/>
        <v>4</v>
      </c>
    </row>
    <row r="88" spans="1:19" s="17" customFormat="1" x14ac:dyDescent="0.25">
      <c r="H88" s="29"/>
    </row>
    <row r="89" spans="1:19" s="17" customFormat="1" x14ac:dyDescent="0.25"/>
    <row r="90" spans="1:19" s="10" customFormat="1" x14ac:dyDescent="0.25">
      <c r="A90" s="15"/>
      <c r="L90" s="8"/>
      <c r="M90" s="8"/>
      <c r="N90" s="8"/>
      <c r="O90" s="8"/>
      <c r="P90" s="8"/>
      <c r="Q90" s="8"/>
      <c r="R90" s="8"/>
      <c r="S90" s="8"/>
    </row>
    <row r="91" spans="1:19" s="10" customFormat="1" ht="52.8" x14ac:dyDescent="0.25">
      <c r="A91" s="107" t="s">
        <v>47</v>
      </c>
      <c r="B91" s="118" t="s">
        <v>60</v>
      </c>
      <c r="C91" s="119" t="s">
        <v>65</v>
      </c>
      <c r="D91" s="119" t="s">
        <v>71</v>
      </c>
      <c r="E91" s="119" t="s">
        <v>72</v>
      </c>
      <c r="F91" s="119" t="s">
        <v>62</v>
      </c>
      <c r="G91" s="119" t="s">
        <v>67</v>
      </c>
      <c r="H91" s="119" t="s">
        <v>63</v>
      </c>
      <c r="I91" s="119" t="s">
        <v>68</v>
      </c>
      <c r="J91" s="119" t="s">
        <v>64</v>
      </c>
      <c r="K91" s="117" t="s">
        <v>69</v>
      </c>
      <c r="L91" s="98" t="s">
        <v>75</v>
      </c>
      <c r="M91" s="98" t="s">
        <v>76</v>
      </c>
      <c r="N91" s="8"/>
      <c r="O91" s="8"/>
      <c r="P91" s="8"/>
      <c r="Q91" s="8"/>
      <c r="R91" s="8"/>
      <c r="S91" s="8"/>
    </row>
    <row r="92" spans="1:19" s="17" customFormat="1" x14ac:dyDescent="0.25">
      <c r="A92" s="26" t="s">
        <v>3</v>
      </c>
      <c r="B92" s="111">
        <f>' Total (exc. litter &amp; waste)'!B102</f>
        <v>14</v>
      </c>
      <c r="C92" s="111">
        <f>' Total (exc. litter &amp; waste)'!C102</f>
        <v>2</v>
      </c>
      <c r="D92" s="111">
        <f>' Total (exc. litter &amp; waste)'!D102</f>
        <v>6</v>
      </c>
      <c r="E92" s="111">
        <f>' Total (exc. litter &amp; waste)'!E102</f>
        <v>1</v>
      </c>
      <c r="F92" s="111">
        <f>' Total (exc. litter &amp; waste)'!F102</f>
        <v>8</v>
      </c>
      <c r="G92" s="111">
        <f>' Total (exc. litter &amp; waste)'!G102</f>
        <v>1</v>
      </c>
      <c r="H92" s="111">
        <f>' Total (exc. litter &amp; waste)'!H102</f>
        <v>3</v>
      </c>
      <c r="I92" s="111">
        <f>' Total (exc. litter &amp; waste)'!I102</f>
        <v>0</v>
      </c>
      <c r="J92" s="111">
        <f>' Total (exc. litter &amp; waste)'!J102</f>
        <v>3</v>
      </c>
      <c r="K92" s="111">
        <f>' Total (exc. litter &amp; waste)'!K102</f>
        <v>0</v>
      </c>
      <c r="L92" s="111">
        <f>' Total (exc. litter &amp; waste)'!L102</f>
        <v>0</v>
      </c>
      <c r="M92" s="108">
        <f>' Total (exc. litter &amp; waste)'!M102</f>
        <v>0</v>
      </c>
    </row>
    <row r="93" spans="1:19" s="17" customFormat="1" x14ac:dyDescent="0.25">
      <c r="A93" s="27" t="s">
        <v>4</v>
      </c>
      <c r="B93" s="111">
        <f>' Total (exc. litter &amp; waste)'!B103</f>
        <v>82</v>
      </c>
      <c r="C93" s="111">
        <f>' Total (exc. litter &amp; waste)'!C103</f>
        <v>14</v>
      </c>
      <c r="D93" s="111">
        <f>' Total (exc. litter &amp; waste)'!D103</f>
        <v>28</v>
      </c>
      <c r="E93" s="111">
        <f>' Total (exc. litter &amp; waste)'!E103</f>
        <v>14</v>
      </c>
      <c r="F93" s="111">
        <f>' Total (exc. litter &amp; waste)'!F103</f>
        <v>55</v>
      </c>
      <c r="G93" s="111">
        <f>' Total (exc. litter &amp; waste)'!G103</f>
        <v>0</v>
      </c>
      <c r="H93" s="111">
        <f>' Total (exc. litter &amp; waste)'!H103</f>
        <v>7</v>
      </c>
      <c r="I93" s="111">
        <f>' Total (exc. litter &amp; waste)'!I103</f>
        <v>4</v>
      </c>
      <c r="J93" s="111">
        <f>' Total (exc. litter &amp; waste)'!J103</f>
        <v>18</v>
      </c>
      <c r="K93" s="111">
        <f>' Total (exc. litter &amp; waste)'!K103</f>
        <v>10</v>
      </c>
      <c r="L93" s="111">
        <f>' Total (exc. litter &amp; waste)'!L103</f>
        <v>0</v>
      </c>
      <c r="M93" s="109">
        <f>' Total (exc. litter &amp; waste)'!M103</f>
        <v>0</v>
      </c>
    </row>
    <row r="94" spans="1:19" s="17" customFormat="1" x14ac:dyDescent="0.25">
      <c r="A94" s="27" t="s">
        <v>5</v>
      </c>
      <c r="B94" s="111">
        <f>' Total (exc. litter &amp; waste)'!B104</f>
        <v>15</v>
      </c>
      <c r="C94" s="111">
        <f>' Total (exc. litter &amp; waste)'!C104</f>
        <v>4</v>
      </c>
      <c r="D94" s="111">
        <f>' Total (exc. litter &amp; waste)'!D104</f>
        <v>6</v>
      </c>
      <c r="E94" s="111">
        <f>' Total (exc. litter &amp; waste)'!E104</f>
        <v>1</v>
      </c>
      <c r="F94" s="111">
        <f>' Total (exc. litter &amp; waste)'!F104</f>
        <v>8</v>
      </c>
      <c r="G94" s="111">
        <f>' Total (exc. litter &amp; waste)'!G104</f>
        <v>3</v>
      </c>
      <c r="H94" s="111">
        <f>' Total (exc. litter &amp; waste)'!H104</f>
        <v>0</v>
      </c>
      <c r="I94" s="111">
        <f>' Total (exc. litter &amp; waste)'!I104</f>
        <v>0</v>
      </c>
      <c r="J94" s="111">
        <f>' Total (exc. litter &amp; waste)'!J104</f>
        <v>6</v>
      </c>
      <c r="K94" s="111">
        <f>' Total (exc. litter &amp; waste)'!K104</f>
        <v>0</v>
      </c>
      <c r="L94" s="111">
        <f>' Total (exc. litter &amp; waste)'!L104</f>
        <v>2</v>
      </c>
      <c r="M94" s="109">
        <f>' Total (exc. litter &amp; waste)'!M104</f>
        <v>0</v>
      </c>
    </row>
    <row r="95" spans="1:19" s="17" customFormat="1" x14ac:dyDescent="0.25">
      <c r="A95" s="12" t="s">
        <v>6</v>
      </c>
      <c r="B95" s="111">
        <f>' Total (exc. litter &amp; waste)'!B105</f>
        <v>34</v>
      </c>
      <c r="C95" s="111">
        <f>' Total (exc. litter &amp; waste)'!C105</f>
        <v>1</v>
      </c>
      <c r="D95" s="111">
        <f>' Total (exc. litter &amp; waste)'!D105</f>
        <v>12</v>
      </c>
      <c r="E95" s="111">
        <f>' Total (exc. litter &amp; waste)'!E105</f>
        <v>0</v>
      </c>
      <c r="F95" s="111">
        <f>' Total (exc. litter &amp; waste)'!F105</f>
        <v>20</v>
      </c>
      <c r="G95" s="111">
        <f>' Total (exc. litter &amp; waste)'!G105</f>
        <v>1</v>
      </c>
      <c r="H95" s="111">
        <f>' Total (exc. litter &amp; waste)'!H105</f>
        <v>1</v>
      </c>
      <c r="I95" s="111">
        <f>' Total (exc. litter &amp; waste)'!I105</f>
        <v>0</v>
      </c>
      <c r="J95" s="111">
        <f>' Total (exc. litter &amp; waste)'!J105</f>
        <v>7</v>
      </c>
      <c r="K95" s="111">
        <f>' Total (exc. litter &amp; waste)'!K105</f>
        <v>0</v>
      </c>
      <c r="L95" s="111">
        <f>' Total (exc. litter &amp; waste)'!L105</f>
        <v>0</v>
      </c>
      <c r="M95" s="109">
        <f>' Total (exc. litter &amp; waste)'!M105</f>
        <v>0</v>
      </c>
    </row>
    <row r="96" spans="1:19" s="17" customFormat="1" x14ac:dyDescent="0.25">
      <c r="A96" s="12" t="s">
        <v>7</v>
      </c>
      <c r="B96" s="111">
        <f>' Total (exc. litter &amp; waste)'!B106</f>
        <v>7</v>
      </c>
      <c r="C96" s="111">
        <f>' Total (exc. litter &amp; waste)'!C106</f>
        <v>1</v>
      </c>
      <c r="D96" s="111">
        <f>' Total (exc. litter &amp; waste)'!D106</f>
        <v>2</v>
      </c>
      <c r="E96" s="111">
        <f>' Total (exc. litter &amp; waste)'!E106</f>
        <v>0</v>
      </c>
      <c r="F96" s="111">
        <f>' Total (exc. litter &amp; waste)'!F106</f>
        <v>4</v>
      </c>
      <c r="G96" s="111">
        <f>' Total (exc. litter &amp; waste)'!G106</f>
        <v>1</v>
      </c>
      <c r="H96" s="111">
        <f>' Total (exc. litter &amp; waste)'!H106</f>
        <v>0</v>
      </c>
      <c r="I96" s="111">
        <f>' Total (exc. litter &amp; waste)'!I106</f>
        <v>0</v>
      </c>
      <c r="J96" s="111">
        <f>' Total (exc. litter &amp; waste)'!J106</f>
        <v>2</v>
      </c>
      <c r="K96" s="111">
        <f>' Total (exc. litter &amp; waste)'!K106</f>
        <v>0</v>
      </c>
      <c r="L96" s="111">
        <f>' Total (exc. litter &amp; waste)'!L106</f>
        <v>0</v>
      </c>
      <c r="M96" s="109">
        <f>' Total (exc. litter &amp; waste)'!M106</f>
        <v>0</v>
      </c>
    </row>
    <row r="97" spans="1:13" s="17" customFormat="1" x14ac:dyDescent="0.25">
      <c r="A97" s="12" t="s">
        <v>8</v>
      </c>
      <c r="B97" s="111">
        <f>' Total (exc. litter &amp; waste)'!B107</f>
        <v>64</v>
      </c>
      <c r="C97" s="111">
        <f>' Total (exc. litter &amp; waste)'!C107</f>
        <v>15</v>
      </c>
      <c r="D97" s="111">
        <f>' Total (exc. litter &amp; waste)'!D107</f>
        <v>25</v>
      </c>
      <c r="E97" s="111">
        <f>' Total (exc. litter &amp; waste)'!E107</f>
        <v>12</v>
      </c>
      <c r="F97" s="111">
        <f>' Total (exc. litter &amp; waste)'!F107</f>
        <v>40</v>
      </c>
      <c r="G97" s="111">
        <f>' Total (exc. litter &amp; waste)'!G107</f>
        <v>3</v>
      </c>
      <c r="H97" s="111">
        <f>' Total (exc. litter &amp; waste)'!H107</f>
        <v>5</v>
      </c>
      <c r="I97" s="111">
        <f>' Total (exc. litter &amp; waste)'!I107</f>
        <v>3</v>
      </c>
      <c r="J97" s="111">
        <f>' Total (exc. litter &amp; waste)'!J107</f>
        <v>20</v>
      </c>
      <c r="K97" s="111">
        <f>' Total (exc. litter &amp; waste)'!K107</f>
        <v>3</v>
      </c>
      <c r="L97" s="111">
        <f>' Total (exc. litter &amp; waste)'!L107</f>
        <v>0</v>
      </c>
      <c r="M97" s="109">
        <f>' Total (exc. litter &amp; waste)'!M107</f>
        <v>0</v>
      </c>
    </row>
    <row r="98" spans="1:13" s="17" customFormat="1" x14ac:dyDescent="0.25">
      <c r="A98" s="12" t="s">
        <v>9</v>
      </c>
      <c r="B98" s="111">
        <f>' Total (exc. litter &amp; waste)'!B108</f>
        <v>11</v>
      </c>
      <c r="C98" s="111">
        <f>' Total (exc. litter &amp; waste)'!C108</f>
        <v>0</v>
      </c>
      <c r="D98" s="111">
        <f>' Total (exc. litter &amp; waste)'!D108</f>
        <v>5</v>
      </c>
      <c r="E98" s="111">
        <f>' Total (exc. litter &amp; waste)'!E108</f>
        <v>0</v>
      </c>
      <c r="F98" s="111">
        <f>' Total (exc. litter &amp; waste)'!F108</f>
        <v>6</v>
      </c>
      <c r="G98" s="111">
        <f>' Total (exc. litter &amp; waste)'!G108</f>
        <v>0</v>
      </c>
      <c r="H98" s="111">
        <f>' Total (exc. litter &amp; waste)'!H108</f>
        <v>0</v>
      </c>
      <c r="I98" s="111">
        <f>' Total (exc. litter &amp; waste)'!I108</f>
        <v>0</v>
      </c>
      <c r="J98" s="111">
        <f>' Total (exc. litter &amp; waste)'!J108</f>
        <v>3</v>
      </c>
      <c r="K98" s="111">
        <f>' Total (exc. litter &amp; waste)'!K108</f>
        <v>0</v>
      </c>
      <c r="L98" s="111">
        <f>' Total (exc. litter &amp; waste)'!L108</f>
        <v>0</v>
      </c>
      <c r="M98" s="109">
        <f>' Total (exc. litter &amp; waste)'!M108</f>
        <v>0</v>
      </c>
    </row>
    <row r="99" spans="1:13" s="17" customFormat="1" x14ac:dyDescent="0.25">
      <c r="A99" s="12" t="s">
        <v>10</v>
      </c>
      <c r="B99" s="111">
        <f>' Total (exc. litter &amp; waste)'!B109</f>
        <v>34</v>
      </c>
      <c r="C99" s="111">
        <f>' Total (exc. litter &amp; waste)'!C109</f>
        <v>2</v>
      </c>
      <c r="D99" s="111">
        <f>' Total (exc. litter &amp; waste)'!D109</f>
        <v>13</v>
      </c>
      <c r="E99" s="111">
        <f>' Total (exc. litter &amp; waste)'!E109</f>
        <v>4</v>
      </c>
      <c r="F99" s="111">
        <f>' Total (exc. litter &amp; waste)'!F109</f>
        <v>24</v>
      </c>
      <c r="G99" s="111">
        <f>' Total (exc. litter &amp; waste)'!G109</f>
        <v>0</v>
      </c>
      <c r="H99" s="111">
        <f>' Total (exc. litter &amp; waste)'!H109</f>
        <v>2</v>
      </c>
      <c r="I99" s="111">
        <f>' Total (exc. litter &amp; waste)'!I109</f>
        <v>3</v>
      </c>
      <c r="J99" s="111">
        <f>' Total (exc. litter &amp; waste)'!J109</f>
        <v>6</v>
      </c>
      <c r="K99" s="111">
        <f>' Total (exc. litter &amp; waste)'!K109</f>
        <v>1</v>
      </c>
      <c r="L99" s="111">
        <f>' Total (exc. litter &amp; waste)'!L109</f>
        <v>0</v>
      </c>
      <c r="M99" s="109">
        <f>' Total (exc. litter &amp; waste)'!M109</f>
        <v>1</v>
      </c>
    </row>
    <row r="100" spans="1:13" s="17" customFormat="1" x14ac:dyDescent="0.25">
      <c r="A100" s="12" t="s">
        <v>11</v>
      </c>
      <c r="B100" s="111">
        <f>' Total (exc. litter &amp; waste)'!B110</f>
        <v>59</v>
      </c>
      <c r="C100" s="111">
        <f>' Total (exc. litter &amp; waste)'!C110</f>
        <v>2</v>
      </c>
      <c r="D100" s="111">
        <f>' Total (exc. litter &amp; waste)'!D110</f>
        <v>21</v>
      </c>
      <c r="E100" s="111">
        <f>' Total (exc. litter &amp; waste)'!E110</f>
        <v>1</v>
      </c>
      <c r="F100" s="111">
        <f>' Total (exc. litter &amp; waste)'!F110</f>
        <v>32</v>
      </c>
      <c r="G100" s="111">
        <f>' Total (exc. litter &amp; waste)'!G110</f>
        <v>1</v>
      </c>
      <c r="H100" s="111">
        <f>' Total (exc. litter &amp; waste)'!H110</f>
        <v>9</v>
      </c>
      <c r="I100" s="111">
        <f>' Total (exc. litter &amp; waste)'!I110</f>
        <v>0</v>
      </c>
      <c r="J100" s="111">
        <f>' Total (exc. litter &amp; waste)'!J110</f>
        <v>12</v>
      </c>
      <c r="K100" s="111">
        <f>' Total (exc. litter &amp; waste)'!K110</f>
        <v>0</v>
      </c>
      <c r="L100" s="111">
        <f>' Total (exc. litter &amp; waste)'!L110</f>
        <v>0</v>
      </c>
      <c r="M100" s="109">
        <f>' Total (exc. litter &amp; waste)'!M110</f>
        <v>0</v>
      </c>
    </row>
    <row r="101" spans="1:13" s="17" customFormat="1" x14ac:dyDescent="0.25">
      <c r="A101" s="12" t="s">
        <v>12</v>
      </c>
      <c r="B101" s="111">
        <f>' Total (exc. litter &amp; waste)'!B111</f>
        <v>19</v>
      </c>
      <c r="C101" s="111">
        <f>' Total (exc. litter &amp; waste)'!C111</f>
        <v>2</v>
      </c>
      <c r="D101" s="111">
        <f>' Total (exc. litter &amp; waste)'!D111</f>
        <v>7</v>
      </c>
      <c r="E101" s="111">
        <f>' Total (exc. litter &amp; waste)'!E111</f>
        <v>1</v>
      </c>
      <c r="F101" s="111">
        <f>' Total (exc. litter &amp; waste)'!F111</f>
        <v>12</v>
      </c>
      <c r="G101" s="111">
        <f>' Total (exc. litter &amp; waste)'!G111</f>
        <v>1</v>
      </c>
      <c r="H101" s="111">
        <f>' Total (exc. litter &amp; waste)'!H111</f>
        <v>3</v>
      </c>
      <c r="I101" s="111">
        <f>' Total (exc. litter &amp; waste)'!I111</f>
        <v>0</v>
      </c>
      <c r="J101" s="111">
        <f>' Total (exc. litter &amp; waste)'!J111</f>
        <v>2</v>
      </c>
      <c r="K101" s="111">
        <f>' Total (exc. litter &amp; waste)'!K111</f>
        <v>0</v>
      </c>
      <c r="L101" s="111">
        <f>' Total (exc. litter &amp; waste)'!L111</f>
        <v>0</v>
      </c>
      <c r="M101" s="109">
        <f>' Total (exc. litter &amp; waste)'!M111</f>
        <v>0</v>
      </c>
    </row>
    <row r="102" spans="1:13" s="17" customFormat="1" x14ac:dyDescent="0.25">
      <c r="A102" s="12" t="s">
        <v>13</v>
      </c>
      <c r="B102" s="111">
        <f>' Total (exc. litter &amp; waste)'!B112</f>
        <v>11</v>
      </c>
      <c r="C102" s="111">
        <f>' Total (exc. litter &amp; waste)'!C112</f>
        <v>2</v>
      </c>
      <c r="D102" s="111">
        <f>' Total (exc. litter &amp; waste)'!D112</f>
        <v>4</v>
      </c>
      <c r="E102" s="111">
        <f>' Total (exc. litter &amp; waste)'!E112</f>
        <v>1</v>
      </c>
      <c r="F102" s="111">
        <f>' Total (exc. litter &amp; waste)'!F112</f>
        <v>6</v>
      </c>
      <c r="G102" s="111">
        <f>' Total (exc. litter &amp; waste)'!G112</f>
        <v>2</v>
      </c>
      <c r="H102" s="111">
        <f>' Total (exc. litter &amp; waste)'!H112</f>
        <v>2</v>
      </c>
      <c r="I102" s="111">
        <f>' Total (exc. litter &amp; waste)'!I112</f>
        <v>0</v>
      </c>
      <c r="J102" s="111">
        <f>' Total (exc. litter &amp; waste)'!J112</f>
        <v>2</v>
      </c>
      <c r="K102" s="111">
        <f>' Total (exc. litter &amp; waste)'!K112</f>
        <v>0</v>
      </c>
      <c r="L102" s="111">
        <f>' Total (exc. litter &amp; waste)'!L112</f>
        <v>0</v>
      </c>
      <c r="M102" s="109">
        <f>' Total (exc. litter &amp; waste)'!M112</f>
        <v>0</v>
      </c>
    </row>
    <row r="103" spans="1:13" s="17" customFormat="1" x14ac:dyDescent="0.25">
      <c r="A103" s="12" t="s">
        <v>14</v>
      </c>
      <c r="B103" s="111">
        <f>' Total (exc. litter &amp; waste)'!B113</f>
        <v>51</v>
      </c>
      <c r="C103" s="111">
        <f>' Total (exc. litter &amp; waste)'!C113</f>
        <v>3</v>
      </c>
      <c r="D103" s="111">
        <f>' Total (exc. litter &amp; waste)'!D113</f>
        <v>22</v>
      </c>
      <c r="E103" s="111">
        <f>' Total (exc. litter &amp; waste)'!E113</f>
        <v>0</v>
      </c>
      <c r="F103" s="111">
        <f>' Total (exc. litter &amp; waste)'!F113</f>
        <v>24</v>
      </c>
      <c r="G103" s="111">
        <f>' Total (exc. litter &amp; waste)'!G113</f>
        <v>2</v>
      </c>
      <c r="H103" s="111">
        <f>' Total (exc. litter &amp; waste)'!H113</f>
        <v>4</v>
      </c>
      <c r="I103" s="111">
        <f>' Total (exc. litter &amp; waste)'!I113</f>
        <v>0</v>
      </c>
      <c r="J103" s="111">
        <f>' Total (exc. litter &amp; waste)'!J113</f>
        <v>15</v>
      </c>
      <c r="K103" s="111">
        <f>' Total (exc. litter &amp; waste)'!K113</f>
        <v>0</v>
      </c>
      <c r="L103" s="111">
        <f>' Total (exc. litter &amp; waste)'!L113</f>
        <v>0</v>
      </c>
      <c r="M103" s="109">
        <f>' Total (exc. litter &amp; waste)'!M113</f>
        <v>0</v>
      </c>
    </row>
    <row r="104" spans="1:13" s="17" customFormat="1" x14ac:dyDescent="0.25">
      <c r="A104" s="12" t="s">
        <v>15</v>
      </c>
      <c r="B104" s="111">
        <f>' Total (exc. litter &amp; waste)'!B114</f>
        <v>34</v>
      </c>
      <c r="C104" s="111">
        <f>' Total (exc. litter &amp; waste)'!C114</f>
        <v>8</v>
      </c>
      <c r="D104" s="111">
        <f>' Total (exc. litter &amp; waste)'!D114</f>
        <v>18</v>
      </c>
      <c r="E104" s="111">
        <f>' Total (exc. litter &amp; waste)'!E114</f>
        <v>5</v>
      </c>
      <c r="F104" s="111">
        <f>' Total (exc. litter &amp; waste)'!F114</f>
        <v>19</v>
      </c>
      <c r="G104" s="111">
        <f>' Total (exc. litter &amp; waste)'!G114</f>
        <v>3</v>
      </c>
      <c r="H104" s="111">
        <f>' Total (exc. litter &amp; waste)'!H114</f>
        <v>1</v>
      </c>
      <c r="I104" s="111">
        <f>' Total (exc. litter &amp; waste)'!I114</f>
        <v>1</v>
      </c>
      <c r="J104" s="111">
        <f>' Total (exc. litter &amp; waste)'!J114</f>
        <v>13</v>
      </c>
      <c r="K104" s="111">
        <f>' Total (exc. litter &amp; waste)'!K114</f>
        <v>3</v>
      </c>
      <c r="L104" s="111">
        <f>' Total (exc. litter &amp; waste)'!L114</f>
        <v>0</v>
      </c>
      <c r="M104" s="109">
        <f>' Total (exc. litter &amp; waste)'!M114</f>
        <v>0</v>
      </c>
    </row>
    <row r="105" spans="1:13" s="17" customFormat="1" x14ac:dyDescent="0.25">
      <c r="A105" s="12" t="s">
        <v>16</v>
      </c>
      <c r="B105" s="111">
        <f>' Total (exc. litter &amp; waste)'!B115</f>
        <v>22</v>
      </c>
      <c r="C105" s="111">
        <f>' Total (exc. litter &amp; waste)'!C115</f>
        <v>11</v>
      </c>
      <c r="D105" s="111">
        <f>' Total (exc. litter &amp; waste)'!D115</f>
        <v>12</v>
      </c>
      <c r="E105" s="111">
        <f>' Total (exc. litter &amp; waste)'!E115</f>
        <v>8</v>
      </c>
      <c r="F105" s="111">
        <f>' Total (exc. litter &amp; waste)'!F115</f>
        <v>13</v>
      </c>
      <c r="G105" s="111">
        <f>' Total (exc. litter &amp; waste)'!G115</f>
        <v>3</v>
      </c>
      <c r="H105" s="111">
        <f>' Total (exc. litter &amp; waste)'!H115</f>
        <v>1</v>
      </c>
      <c r="I105" s="111">
        <f>' Total (exc. litter &amp; waste)'!I115</f>
        <v>5</v>
      </c>
      <c r="J105" s="111">
        <f>' Total (exc. litter &amp; waste)'!J115</f>
        <v>9</v>
      </c>
      <c r="K105" s="111">
        <f>' Total (exc. litter &amp; waste)'!K115</f>
        <v>0</v>
      </c>
      <c r="L105" s="111">
        <f>' Total (exc. litter &amp; waste)'!L115</f>
        <v>0</v>
      </c>
      <c r="M105" s="109">
        <f>' Total (exc. litter &amp; waste)'!M115</f>
        <v>0</v>
      </c>
    </row>
    <row r="106" spans="1:13" s="17" customFormat="1" x14ac:dyDescent="0.25">
      <c r="A106" s="12" t="s">
        <v>17</v>
      </c>
      <c r="B106" s="111">
        <f>' Total (exc. litter &amp; waste)'!B116</f>
        <v>34</v>
      </c>
      <c r="C106" s="111">
        <f>' Total (exc. litter &amp; waste)'!C116</f>
        <v>1</v>
      </c>
      <c r="D106" s="111">
        <f>' Total (exc. litter &amp; waste)'!D116</f>
        <v>15</v>
      </c>
      <c r="E106" s="111">
        <f>' Total (exc. litter &amp; waste)'!E116</f>
        <v>0</v>
      </c>
      <c r="F106" s="111">
        <f>' Total (exc. litter &amp; waste)'!F116</f>
        <v>20</v>
      </c>
      <c r="G106" s="111">
        <f>' Total (exc. litter &amp; waste)'!G116</f>
        <v>1</v>
      </c>
      <c r="H106" s="111">
        <f>' Total (exc. litter &amp; waste)'!H116</f>
        <v>4</v>
      </c>
      <c r="I106" s="111">
        <f>' Total (exc. litter &amp; waste)'!I116</f>
        <v>0</v>
      </c>
      <c r="J106" s="111">
        <f>' Total (exc. litter &amp; waste)'!J116</f>
        <v>10</v>
      </c>
      <c r="K106" s="111">
        <f>' Total (exc. litter &amp; waste)'!K116</f>
        <v>0</v>
      </c>
      <c r="L106" s="111">
        <f>' Total (exc. litter &amp; waste)'!L116</f>
        <v>1</v>
      </c>
      <c r="M106" s="109">
        <f>' Total (exc. litter &amp; waste)'!M116</f>
        <v>0</v>
      </c>
    </row>
    <row r="107" spans="1:13" s="17" customFormat="1" x14ac:dyDescent="0.25">
      <c r="A107" s="12" t="s">
        <v>18</v>
      </c>
      <c r="B107" s="111">
        <f>' Total (exc. litter &amp; waste)'!B117</f>
        <v>19</v>
      </c>
      <c r="C107" s="111">
        <f>' Total (exc. litter &amp; waste)'!C117</f>
        <v>5</v>
      </c>
      <c r="D107" s="111">
        <f>' Total (exc. litter &amp; waste)'!D117</f>
        <v>7</v>
      </c>
      <c r="E107" s="111">
        <f>' Total (exc. litter &amp; waste)'!E117</f>
        <v>5</v>
      </c>
      <c r="F107" s="111">
        <f>' Total (exc. litter &amp; waste)'!F117</f>
        <v>10</v>
      </c>
      <c r="G107" s="111">
        <f>' Total (exc. litter &amp; waste)'!G117</f>
        <v>0</v>
      </c>
      <c r="H107" s="111">
        <f>' Total (exc. litter &amp; waste)'!H117</f>
        <v>1</v>
      </c>
      <c r="I107" s="111">
        <f>' Total (exc. litter &amp; waste)'!I117</f>
        <v>4</v>
      </c>
      <c r="J107" s="111">
        <f>' Total (exc. litter &amp; waste)'!J117</f>
        <v>6</v>
      </c>
      <c r="K107" s="111">
        <f>' Total (exc. litter &amp; waste)'!K117</f>
        <v>4</v>
      </c>
      <c r="L107" s="111">
        <f>' Total (exc. litter &amp; waste)'!L117</f>
        <v>0</v>
      </c>
      <c r="M107" s="109">
        <f>' Total (exc. litter &amp; waste)'!M117</f>
        <v>0</v>
      </c>
    </row>
    <row r="108" spans="1:13" s="17" customFormat="1" x14ac:dyDescent="0.25">
      <c r="A108" s="12" t="s">
        <v>19</v>
      </c>
      <c r="B108" s="111">
        <f>' Total (exc. litter &amp; waste)'!B118</f>
        <v>13</v>
      </c>
      <c r="C108" s="111">
        <f>' Total (exc. litter &amp; waste)'!C118</f>
        <v>2</v>
      </c>
      <c r="D108" s="111">
        <f>' Total (exc. litter &amp; waste)'!D118</f>
        <v>7</v>
      </c>
      <c r="E108" s="111">
        <f>' Total (exc. litter &amp; waste)'!E118</f>
        <v>0</v>
      </c>
      <c r="F108" s="111">
        <f>' Total (exc. litter &amp; waste)'!F118</f>
        <v>5</v>
      </c>
      <c r="G108" s="111">
        <f>' Total (exc. litter &amp; waste)'!G118</f>
        <v>1</v>
      </c>
      <c r="H108" s="111">
        <f>' Total (exc. litter &amp; waste)'!H118</f>
        <v>2</v>
      </c>
      <c r="I108" s="111">
        <f>' Total (exc. litter &amp; waste)'!I118</f>
        <v>1</v>
      </c>
      <c r="J108" s="111">
        <f>' Total (exc. litter &amp; waste)'!J118</f>
        <v>4</v>
      </c>
      <c r="K108" s="111">
        <f>' Total (exc. litter &amp; waste)'!K118</f>
        <v>0</v>
      </c>
      <c r="L108" s="111">
        <f>' Total (exc. litter &amp; waste)'!L118</f>
        <v>0</v>
      </c>
      <c r="M108" s="109">
        <f>' Total (exc. litter &amp; waste)'!M118</f>
        <v>0</v>
      </c>
    </row>
    <row r="109" spans="1:13" s="17" customFormat="1" x14ac:dyDescent="0.25">
      <c r="A109" s="12" t="s">
        <v>20</v>
      </c>
      <c r="B109" s="111">
        <f>' Total (exc. litter &amp; waste)'!B119</f>
        <v>29</v>
      </c>
      <c r="C109" s="111">
        <f>' Total (exc. litter &amp; waste)'!C119</f>
        <v>17</v>
      </c>
      <c r="D109" s="111">
        <f>' Total (exc. litter &amp; waste)'!D119</f>
        <v>11</v>
      </c>
      <c r="E109" s="111">
        <f>' Total (exc. litter &amp; waste)'!E119</f>
        <v>14</v>
      </c>
      <c r="F109" s="111">
        <f>' Total (exc. litter &amp; waste)'!F119</f>
        <v>18</v>
      </c>
      <c r="G109" s="111">
        <f>' Total (exc. litter &amp; waste)'!G119</f>
        <v>4</v>
      </c>
      <c r="H109" s="111">
        <f>' Total (exc. litter &amp; waste)'!H119</f>
        <v>1</v>
      </c>
      <c r="I109" s="111">
        <f>' Total (exc. litter &amp; waste)'!I119</f>
        <v>2</v>
      </c>
      <c r="J109" s="111">
        <f>' Total (exc. litter &amp; waste)'!J119</f>
        <v>12</v>
      </c>
      <c r="K109" s="111">
        <f>' Total (exc. litter &amp; waste)'!K119</f>
        <v>9</v>
      </c>
      <c r="L109" s="111">
        <f>' Total (exc. litter &amp; waste)'!L119</f>
        <v>0</v>
      </c>
      <c r="M109" s="109">
        <f>' Total (exc. litter &amp; waste)'!M119</f>
        <v>2</v>
      </c>
    </row>
    <row r="110" spans="1:13" s="17" customFormat="1" x14ac:dyDescent="0.25">
      <c r="A110" s="12" t="s">
        <v>21</v>
      </c>
      <c r="B110" s="111">
        <f>' Total (exc. litter &amp; waste)'!B120</f>
        <v>28</v>
      </c>
      <c r="C110" s="111">
        <f>' Total (exc. litter &amp; waste)'!C120</f>
        <v>3</v>
      </c>
      <c r="D110" s="111">
        <f>' Total (exc. litter &amp; waste)'!D120</f>
        <v>11</v>
      </c>
      <c r="E110" s="111">
        <f>' Total (exc. litter &amp; waste)'!E120</f>
        <v>0</v>
      </c>
      <c r="F110" s="111">
        <f>' Total (exc. litter &amp; waste)'!F120</f>
        <v>17</v>
      </c>
      <c r="G110" s="111">
        <f>' Total (exc. litter &amp; waste)'!G120</f>
        <v>2</v>
      </c>
      <c r="H110" s="111">
        <f>' Total (exc. litter &amp; waste)'!H120</f>
        <v>3</v>
      </c>
      <c r="I110" s="111">
        <f>' Total (exc. litter &amp; waste)'!I120</f>
        <v>0</v>
      </c>
      <c r="J110" s="111">
        <f>' Total (exc. litter &amp; waste)'!J120</f>
        <v>4</v>
      </c>
      <c r="K110" s="111">
        <f>' Total (exc. litter &amp; waste)'!K120</f>
        <v>0</v>
      </c>
      <c r="L110" s="111">
        <f>' Total (exc. litter &amp; waste)'!L120</f>
        <v>0</v>
      </c>
      <c r="M110" s="109">
        <f>' Total (exc. litter &amp; waste)'!M120</f>
        <v>0</v>
      </c>
    </row>
    <row r="111" spans="1:13" s="17" customFormat="1" x14ac:dyDescent="0.25">
      <c r="A111" s="12" t="s">
        <v>22</v>
      </c>
      <c r="B111" s="111">
        <f>' Total (exc. litter &amp; waste)'!B121</f>
        <v>21</v>
      </c>
      <c r="C111" s="111">
        <f>' Total (exc. litter &amp; waste)'!C121</f>
        <v>6</v>
      </c>
      <c r="D111" s="111">
        <f>' Total (exc. litter &amp; waste)'!D121</f>
        <v>10</v>
      </c>
      <c r="E111" s="111">
        <f>' Total (exc. litter &amp; waste)'!E121</f>
        <v>1</v>
      </c>
      <c r="F111" s="111">
        <f>' Total (exc. litter &amp; waste)'!F121</f>
        <v>11</v>
      </c>
      <c r="G111" s="111">
        <f>' Total (exc. litter &amp; waste)'!G121</f>
        <v>4</v>
      </c>
      <c r="H111" s="111">
        <f>' Total (exc. litter &amp; waste)'!H121</f>
        <v>1</v>
      </c>
      <c r="I111" s="111">
        <f>' Total (exc. litter &amp; waste)'!I121</f>
        <v>0</v>
      </c>
      <c r="J111" s="111">
        <f>' Total (exc. litter &amp; waste)'!J121</f>
        <v>6</v>
      </c>
      <c r="K111" s="111">
        <f>' Total (exc. litter &amp; waste)'!K121</f>
        <v>0</v>
      </c>
      <c r="L111" s="111">
        <f>' Total (exc. litter &amp; waste)'!L121</f>
        <v>2</v>
      </c>
      <c r="M111" s="109">
        <f>' Total (exc. litter &amp; waste)'!M121</f>
        <v>0</v>
      </c>
    </row>
    <row r="112" spans="1:13" s="17" customFormat="1" x14ac:dyDescent="0.25">
      <c r="A112" s="12" t="s">
        <v>23</v>
      </c>
      <c r="B112" s="111">
        <f>' Total (exc. litter &amp; waste)'!B122</f>
        <v>30</v>
      </c>
      <c r="C112" s="111">
        <f>' Total (exc. litter &amp; waste)'!C122</f>
        <v>7</v>
      </c>
      <c r="D112" s="111">
        <f>' Total (exc. litter &amp; waste)'!D122</f>
        <v>15</v>
      </c>
      <c r="E112" s="111">
        <f>' Total (exc. litter &amp; waste)'!E122</f>
        <v>0</v>
      </c>
      <c r="F112" s="111">
        <f>' Total (exc. litter &amp; waste)'!F122</f>
        <v>15</v>
      </c>
      <c r="G112" s="111">
        <f>' Total (exc. litter &amp; waste)'!G122</f>
        <v>6</v>
      </c>
      <c r="H112" s="111">
        <f>' Total (exc. litter &amp; waste)'!H122</f>
        <v>4</v>
      </c>
      <c r="I112" s="111">
        <f>' Total (exc. litter &amp; waste)'!I122</f>
        <v>0</v>
      </c>
      <c r="J112" s="111">
        <f>' Total (exc. litter &amp; waste)'!J122</f>
        <v>12</v>
      </c>
      <c r="K112" s="111">
        <f>' Total (exc. litter &amp; waste)'!K122</f>
        <v>0</v>
      </c>
      <c r="L112" s="111">
        <f>' Total (exc. litter &amp; waste)'!L122</f>
        <v>0</v>
      </c>
      <c r="M112" s="109">
        <f>' Total (exc. litter &amp; waste)'!M122</f>
        <v>0</v>
      </c>
    </row>
    <row r="113" spans="1:13" s="17" customFormat="1" x14ac:dyDescent="0.25">
      <c r="A113" s="12" t="s">
        <v>24</v>
      </c>
      <c r="B113" s="111">
        <f>' Total (exc. litter &amp; waste)'!B123</f>
        <v>52</v>
      </c>
      <c r="C113" s="111">
        <f>' Total (exc. litter &amp; waste)'!C123</f>
        <v>1</v>
      </c>
      <c r="D113" s="111">
        <f>' Total (exc. litter &amp; waste)'!D123</f>
        <v>27</v>
      </c>
      <c r="E113" s="111">
        <f>' Total (exc. litter &amp; waste)'!E123</f>
        <v>1</v>
      </c>
      <c r="F113" s="111">
        <f>' Total (exc. litter &amp; waste)'!F123</f>
        <v>25</v>
      </c>
      <c r="G113" s="111">
        <f>' Total (exc. litter &amp; waste)'!G123</f>
        <v>0</v>
      </c>
      <c r="H113" s="111">
        <f>' Total (exc. litter &amp; waste)'!H123</f>
        <v>9</v>
      </c>
      <c r="I113" s="111">
        <f>' Total (exc. litter &amp; waste)'!I123</f>
        <v>0</v>
      </c>
      <c r="J113" s="111">
        <f>' Total (exc. litter &amp; waste)'!J123</f>
        <v>13</v>
      </c>
      <c r="K113" s="111">
        <f>' Total (exc. litter &amp; waste)'!K123</f>
        <v>1</v>
      </c>
      <c r="L113" s="111">
        <f>' Total (exc. litter &amp; waste)'!L123</f>
        <v>1</v>
      </c>
      <c r="M113" s="109">
        <f>' Total (exc. litter &amp; waste)'!M123</f>
        <v>0</v>
      </c>
    </row>
    <row r="114" spans="1:13" s="17" customFormat="1" x14ac:dyDescent="0.25">
      <c r="A114" s="12" t="s">
        <v>25</v>
      </c>
      <c r="B114" s="111">
        <f>' Total (exc. litter &amp; waste)'!B124</f>
        <v>25</v>
      </c>
      <c r="C114" s="111">
        <f>' Total (exc. litter &amp; waste)'!C124</f>
        <v>5</v>
      </c>
      <c r="D114" s="111">
        <f>' Total (exc. litter &amp; waste)'!D124</f>
        <v>12</v>
      </c>
      <c r="E114" s="111">
        <f>' Total (exc. litter &amp; waste)'!E124</f>
        <v>3</v>
      </c>
      <c r="F114" s="111">
        <f>' Total (exc. litter &amp; waste)'!F124</f>
        <v>12</v>
      </c>
      <c r="G114" s="111">
        <f>' Total (exc. litter &amp; waste)'!G124</f>
        <v>2</v>
      </c>
      <c r="H114" s="111">
        <f>' Total (exc. litter &amp; waste)'!H124</f>
        <v>0</v>
      </c>
      <c r="I114" s="111">
        <f>' Total (exc. litter &amp; waste)'!I124</f>
        <v>1</v>
      </c>
      <c r="J114" s="111">
        <f>' Total (exc. litter &amp; waste)'!J124</f>
        <v>12</v>
      </c>
      <c r="K114" s="111">
        <f>' Total (exc. litter &amp; waste)'!K124</f>
        <v>2</v>
      </c>
      <c r="L114" s="111">
        <f>' Total (exc. litter &amp; waste)'!L124</f>
        <v>0</v>
      </c>
      <c r="M114" s="109">
        <f>' Total (exc. litter &amp; waste)'!M124</f>
        <v>0</v>
      </c>
    </row>
    <row r="115" spans="1:13" s="17" customFormat="1" x14ac:dyDescent="0.25">
      <c r="A115" s="12" t="s">
        <v>38</v>
      </c>
      <c r="B115" s="111">
        <f>' Total (exc. litter &amp; waste)'!B125</f>
        <v>6</v>
      </c>
      <c r="C115" s="111">
        <f>' Total (exc. litter &amp; waste)'!C125</f>
        <v>0</v>
      </c>
      <c r="D115" s="111">
        <f>' Total (exc. litter &amp; waste)'!D125</f>
        <v>2</v>
      </c>
      <c r="E115" s="111">
        <f>' Total (exc. litter &amp; waste)'!E125</f>
        <v>0</v>
      </c>
      <c r="F115" s="111">
        <f>' Total (exc. litter &amp; waste)'!F125</f>
        <v>4</v>
      </c>
      <c r="G115" s="111">
        <f>' Total (exc. litter &amp; waste)'!G125</f>
        <v>0</v>
      </c>
      <c r="H115" s="111">
        <f>' Total (exc. litter &amp; waste)'!H125</f>
        <v>1</v>
      </c>
      <c r="I115" s="111">
        <f>' Total (exc. litter &amp; waste)'!I125</f>
        <v>0</v>
      </c>
      <c r="J115" s="111">
        <f>' Total (exc. litter &amp; waste)'!J125</f>
        <v>2</v>
      </c>
      <c r="K115" s="111">
        <f>' Total (exc. litter &amp; waste)'!K125</f>
        <v>0</v>
      </c>
      <c r="L115" s="111">
        <f>' Total (exc. litter &amp; waste)'!L125</f>
        <v>0</v>
      </c>
      <c r="M115" s="109">
        <f>' Total (exc. litter &amp; waste)'!M125</f>
        <v>0</v>
      </c>
    </row>
    <row r="116" spans="1:13" s="17" customFormat="1" x14ac:dyDescent="0.25">
      <c r="A116" s="12" t="s">
        <v>26</v>
      </c>
      <c r="B116" s="111">
        <f>' Total (exc. litter &amp; waste)'!B126</f>
        <v>42</v>
      </c>
      <c r="C116" s="111">
        <f>' Total (exc. litter &amp; waste)'!C126</f>
        <v>21</v>
      </c>
      <c r="D116" s="111">
        <f>' Total (exc. litter &amp; waste)'!D126</f>
        <v>15</v>
      </c>
      <c r="E116" s="111">
        <f>' Total (exc. litter &amp; waste)'!E126</f>
        <v>17</v>
      </c>
      <c r="F116" s="111">
        <f>' Total (exc. litter &amp; waste)'!F126</f>
        <v>27</v>
      </c>
      <c r="G116" s="111">
        <f>' Total (exc. litter &amp; waste)'!G126</f>
        <v>5</v>
      </c>
      <c r="H116" s="111">
        <f>' Total (exc. litter &amp; waste)'!H126</f>
        <v>3</v>
      </c>
      <c r="I116" s="111">
        <f>' Total (exc. litter &amp; waste)'!I126</f>
        <v>9</v>
      </c>
      <c r="J116" s="111">
        <f>' Total (exc. litter &amp; waste)'!J126</f>
        <v>8</v>
      </c>
      <c r="K116" s="111">
        <f>' Total (exc. litter &amp; waste)'!K126</f>
        <v>5</v>
      </c>
      <c r="L116" s="111">
        <f>' Total (exc. litter &amp; waste)'!L126</f>
        <v>1</v>
      </c>
      <c r="M116" s="109">
        <f>' Total (exc. litter &amp; waste)'!M126</f>
        <v>0</v>
      </c>
    </row>
    <row r="117" spans="1:13" s="17" customFormat="1" x14ac:dyDescent="0.25">
      <c r="A117" s="12" t="s">
        <v>27</v>
      </c>
      <c r="B117" s="111">
        <f>' Total (exc. litter &amp; waste)'!B127</f>
        <v>84</v>
      </c>
      <c r="C117" s="111">
        <f>' Total (exc. litter &amp; waste)'!C127</f>
        <v>9</v>
      </c>
      <c r="D117" s="111">
        <f>' Total (exc. litter &amp; waste)'!D127</f>
        <v>44</v>
      </c>
      <c r="E117" s="111">
        <f>' Total (exc. litter &amp; waste)'!E127</f>
        <v>3</v>
      </c>
      <c r="F117" s="111">
        <f>' Total (exc. litter &amp; waste)'!F127</f>
        <v>40</v>
      </c>
      <c r="G117" s="111">
        <f>' Total (exc. litter &amp; waste)'!G127</f>
        <v>4</v>
      </c>
      <c r="H117" s="111">
        <f>' Total (exc. litter &amp; waste)'!H127</f>
        <v>9</v>
      </c>
      <c r="I117" s="111">
        <f>' Total (exc. litter &amp; waste)'!I127</f>
        <v>1</v>
      </c>
      <c r="J117" s="111">
        <f>' Total (exc. litter &amp; waste)'!J127</f>
        <v>33</v>
      </c>
      <c r="K117" s="111">
        <f>' Total (exc. litter &amp; waste)'!K127</f>
        <v>2</v>
      </c>
      <c r="L117" s="111">
        <f>' Total (exc. litter &amp; waste)'!L127</f>
        <v>0</v>
      </c>
      <c r="M117" s="109">
        <f>' Total (exc. litter &amp; waste)'!M127</f>
        <v>0</v>
      </c>
    </row>
    <row r="118" spans="1:13" s="17" customFormat="1" x14ac:dyDescent="0.25">
      <c r="A118" s="12" t="s">
        <v>28</v>
      </c>
      <c r="B118" s="111">
        <f>' Total (exc. litter &amp; waste)'!B128</f>
        <v>45</v>
      </c>
      <c r="C118" s="111">
        <f>' Total (exc. litter &amp; waste)'!C128</f>
        <v>1</v>
      </c>
      <c r="D118" s="111">
        <f>' Total (exc. litter &amp; waste)'!D128</f>
        <v>12</v>
      </c>
      <c r="E118" s="111">
        <f>' Total (exc. litter &amp; waste)'!E128</f>
        <v>1</v>
      </c>
      <c r="F118" s="111">
        <f>' Total (exc. litter &amp; waste)'!F128</f>
        <v>33</v>
      </c>
      <c r="G118" s="111">
        <f>' Total (exc. litter &amp; waste)'!G128</f>
        <v>0</v>
      </c>
      <c r="H118" s="111">
        <f>' Total (exc. litter &amp; waste)'!H128</f>
        <v>3</v>
      </c>
      <c r="I118" s="111">
        <f>' Total (exc. litter &amp; waste)'!I128</f>
        <v>1</v>
      </c>
      <c r="J118" s="111">
        <f>' Total (exc. litter &amp; waste)'!J128</f>
        <v>6</v>
      </c>
      <c r="K118" s="111">
        <f>' Total (exc. litter &amp; waste)'!K128</f>
        <v>0</v>
      </c>
      <c r="L118" s="111">
        <f>' Total (exc. litter &amp; waste)'!L128</f>
        <v>0</v>
      </c>
      <c r="M118" s="109">
        <f>' Total (exc. litter &amp; waste)'!M128</f>
        <v>0</v>
      </c>
    </row>
    <row r="119" spans="1:13" s="17" customFormat="1" x14ac:dyDescent="0.25">
      <c r="A119" s="27" t="s">
        <v>54</v>
      </c>
      <c r="B119" s="111">
        <f>'Litter &amp; Waste'!B24</f>
        <v>0</v>
      </c>
      <c r="C119" s="111">
        <f>'Litter &amp; Waste'!C24</f>
        <v>0</v>
      </c>
      <c r="D119" s="111">
        <f>'Litter &amp; Waste'!D24</f>
        <v>0</v>
      </c>
      <c r="E119" s="111">
        <f>'Litter &amp; Waste'!E24</f>
        <v>0</v>
      </c>
      <c r="F119" s="111">
        <f>'Litter &amp; Waste'!F24</f>
        <v>0</v>
      </c>
      <c r="G119" s="111">
        <f>'Litter &amp; Waste'!G24</f>
        <v>0</v>
      </c>
      <c r="H119" s="111">
        <f>'Litter &amp; Waste'!H24</f>
        <v>0</v>
      </c>
      <c r="I119" s="111">
        <f>'Litter &amp; Waste'!I24</f>
        <v>0</v>
      </c>
      <c r="J119" s="111">
        <f>'Litter &amp; Waste'!J24</f>
        <v>0</v>
      </c>
      <c r="K119" s="111">
        <f>'Litter &amp; Waste'!K24</f>
        <v>0</v>
      </c>
      <c r="L119" s="111">
        <f>'Litter &amp; Waste'!L24</f>
        <v>0</v>
      </c>
      <c r="M119" s="109">
        <f>'Litter &amp; Waste'!M24</f>
        <v>0</v>
      </c>
    </row>
    <row r="120" spans="1:13" s="17" customFormat="1" x14ac:dyDescent="0.25">
      <c r="A120" s="12" t="s">
        <v>29</v>
      </c>
      <c r="B120" s="111">
        <f>' Total (exc. litter &amp; waste)'!B129</f>
        <v>13</v>
      </c>
      <c r="C120" s="111">
        <f>' Total (exc. litter &amp; waste)'!C129</f>
        <v>2</v>
      </c>
      <c r="D120" s="111">
        <f>' Total (exc. litter &amp; waste)'!D129</f>
        <v>5</v>
      </c>
      <c r="E120" s="111">
        <f>' Total (exc. litter &amp; waste)'!E129</f>
        <v>0</v>
      </c>
      <c r="F120" s="111">
        <f>' Total (exc. litter &amp; waste)'!F129</f>
        <v>6</v>
      </c>
      <c r="G120" s="111">
        <f>' Total (exc. litter &amp; waste)'!G129</f>
        <v>1</v>
      </c>
      <c r="H120" s="111">
        <f>' Total (exc. litter &amp; waste)'!H129</f>
        <v>1</v>
      </c>
      <c r="I120" s="111">
        <f>' Total (exc. litter &amp; waste)'!I129</f>
        <v>0</v>
      </c>
      <c r="J120" s="111">
        <f>' Total (exc. litter &amp; waste)'!J129</f>
        <v>5</v>
      </c>
      <c r="K120" s="111">
        <f>' Total (exc. litter &amp; waste)'!K129</f>
        <v>0</v>
      </c>
      <c r="L120" s="111">
        <f>' Total (exc. litter &amp; waste)'!L129</f>
        <v>0</v>
      </c>
      <c r="M120" s="109">
        <f>' Total (exc. litter &amp; waste)'!M129</f>
        <v>0</v>
      </c>
    </row>
    <row r="121" spans="1:13" s="17" customFormat="1" x14ac:dyDescent="0.25">
      <c r="A121" s="12" t="s">
        <v>30</v>
      </c>
      <c r="B121" s="111">
        <f>' Total (exc. litter &amp; waste)'!B130</f>
        <v>30</v>
      </c>
      <c r="C121" s="111">
        <f>' Total (exc. litter &amp; waste)'!C130</f>
        <v>4</v>
      </c>
      <c r="D121" s="111">
        <f>' Total (exc. litter &amp; waste)'!D130</f>
        <v>6</v>
      </c>
      <c r="E121" s="111">
        <f>' Total (exc. litter &amp; waste)'!E130</f>
        <v>3</v>
      </c>
      <c r="F121" s="111">
        <f>' Total (exc. litter &amp; waste)'!F130</f>
        <v>22</v>
      </c>
      <c r="G121" s="111">
        <f>' Total (exc. litter &amp; waste)'!G130</f>
        <v>3</v>
      </c>
      <c r="H121" s="111">
        <f>' Total (exc. litter &amp; waste)'!H130</f>
        <v>0</v>
      </c>
      <c r="I121" s="111">
        <f>' Total (exc. litter &amp; waste)'!I130</f>
        <v>2</v>
      </c>
      <c r="J121" s="111">
        <f>' Total (exc. litter &amp; waste)'!J130</f>
        <v>8</v>
      </c>
      <c r="K121" s="111">
        <f>' Total (exc. litter &amp; waste)'!K130</f>
        <v>1</v>
      </c>
      <c r="L121" s="111">
        <f>' Total (exc. litter &amp; waste)'!L130</f>
        <v>0</v>
      </c>
      <c r="M121" s="109">
        <f>' Total (exc. litter &amp; waste)'!M130</f>
        <v>0</v>
      </c>
    </row>
    <row r="122" spans="1:13" s="17" customFormat="1" x14ac:dyDescent="0.25">
      <c r="A122" s="12" t="s">
        <v>31</v>
      </c>
      <c r="B122" s="111">
        <f>' Total (exc. litter &amp; waste)'!B131</f>
        <v>6</v>
      </c>
      <c r="C122" s="111">
        <f>' Total (exc. litter &amp; waste)'!C131</f>
        <v>0</v>
      </c>
      <c r="D122" s="111">
        <f>' Total (exc. litter &amp; waste)'!D131</f>
        <v>1</v>
      </c>
      <c r="E122" s="111">
        <f>' Total (exc. litter &amp; waste)'!E131</f>
        <v>0</v>
      </c>
      <c r="F122" s="111">
        <f>' Total (exc. litter &amp; waste)'!F131</f>
        <v>5</v>
      </c>
      <c r="G122" s="111">
        <f>' Total (exc. litter &amp; waste)'!G131</f>
        <v>0</v>
      </c>
      <c r="H122" s="111">
        <f>' Total (exc. litter &amp; waste)'!H131</f>
        <v>0</v>
      </c>
      <c r="I122" s="111">
        <f>' Total (exc. litter &amp; waste)'!I131</f>
        <v>0</v>
      </c>
      <c r="J122" s="111">
        <f>' Total (exc. litter &amp; waste)'!J131</f>
        <v>1</v>
      </c>
      <c r="K122" s="111">
        <f>' Total (exc. litter &amp; waste)'!K131</f>
        <v>0</v>
      </c>
      <c r="L122" s="111">
        <f>' Total (exc. litter &amp; waste)'!L131</f>
        <v>1</v>
      </c>
      <c r="M122" s="109">
        <f>' Total (exc. litter &amp; waste)'!M131</f>
        <v>0</v>
      </c>
    </row>
    <row r="123" spans="1:13" s="17" customFormat="1" x14ac:dyDescent="0.25">
      <c r="A123" s="12" t="s">
        <v>32</v>
      </c>
      <c r="B123" s="111">
        <f>' Total (exc. litter &amp; waste)'!B132</f>
        <v>40</v>
      </c>
      <c r="C123" s="111">
        <f>' Total (exc. litter &amp; waste)'!C132</f>
        <v>8</v>
      </c>
      <c r="D123" s="111">
        <f>' Total (exc. litter &amp; waste)'!D132</f>
        <v>17</v>
      </c>
      <c r="E123" s="111">
        <f>' Total (exc. litter &amp; waste)'!E132</f>
        <v>4</v>
      </c>
      <c r="F123" s="111">
        <f>' Total (exc. litter &amp; waste)'!F132</f>
        <v>23</v>
      </c>
      <c r="G123" s="111">
        <f>' Total (exc. litter &amp; waste)'!G132</f>
        <v>2</v>
      </c>
      <c r="H123" s="111">
        <f>' Total (exc. litter &amp; waste)'!H132</f>
        <v>6</v>
      </c>
      <c r="I123" s="111">
        <f>' Total (exc. litter &amp; waste)'!I132</f>
        <v>2</v>
      </c>
      <c r="J123" s="111">
        <f>' Total (exc. litter &amp; waste)'!J132</f>
        <v>10</v>
      </c>
      <c r="K123" s="111">
        <f>' Total (exc. litter &amp; waste)'!K132</f>
        <v>2</v>
      </c>
      <c r="L123" s="111">
        <f>' Total (exc. litter &amp; waste)'!L132</f>
        <v>2</v>
      </c>
      <c r="M123" s="109">
        <f>' Total (exc. litter &amp; waste)'!M132</f>
        <v>0</v>
      </c>
    </row>
    <row r="124" spans="1:13" s="17" customFormat="1" x14ac:dyDescent="0.25">
      <c r="A124" s="12" t="s">
        <v>33</v>
      </c>
      <c r="B124" s="111">
        <f>' Total (exc. litter &amp; waste)'!B133</f>
        <v>162</v>
      </c>
      <c r="C124" s="111">
        <f>' Total (exc. litter &amp; waste)'!C133</f>
        <v>25</v>
      </c>
      <c r="D124" s="111">
        <f>' Total (exc. litter &amp; waste)'!D133</f>
        <v>74</v>
      </c>
      <c r="E124" s="111">
        <f>' Total (exc. litter &amp; waste)'!E133</f>
        <v>24</v>
      </c>
      <c r="F124" s="111">
        <f>' Total (exc. litter &amp; waste)'!F133</f>
        <v>85</v>
      </c>
      <c r="G124" s="111">
        <f>' Total (exc. litter &amp; waste)'!G133</f>
        <v>0</v>
      </c>
      <c r="H124" s="111">
        <f>' Total (exc. litter &amp; waste)'!H133</f>
        <v>17</v>
      </c>
      <c r="I124" s="111">
        <f>' Total (exc. litter &amp; waste)'!I133</f>
        <v>9</v>
      </c>
      <c r="J124" s="111">
        <f>' Total (exc. litter &amp; waste)'!J133</f>
        <v>45</v>
      </c>
      <c r="K124" s="111">
        <f>' Total (exc. litter &amp; waste)'!K133</f>
        <v>15</v>
      </c>
      <c r="L124" s="111">
        <f>' Total (exc. litter &amp; waste)'!L133</f>
        <v>0</v>
      </c>
      <c r="M124" s="109">
        <f>' Total (exc. litter &amp; waste)'!M133</f>
        <v>0</v>
      </c>
    </row>
    <row r="125" spans="1:13" s="17" customFormat="1" x14ac:dyDescent="0.25">
      <c r="A125" s="12" t="s">
        <v>34</v>
      </c>
      <c r="B125" s="111">
        <f>' Total (exc. litter &amp; waste)'!B134</f>
        <v>44</v>
      </c>
      <c r="C125" s="111">
        <f>' Total (exc. litter &amp; waste)'!C134</f>
        <v>2</v>
      </c>
      <c r="D125" s="111">
        <f>' Total (exc. litter &amp; waste)'!D134</f>
        <v>8</v>
      </c>
      <c r="E125" s="111">
        <f>' Total (exc. litter &amp; waste)'!E134</f>
        <v>1</v>
      </c>
      <c r="F125" s="111">
        <f>' Total (exc. litter &amp; waste)'!F134</f>
        <v>33</v>
      </c>
      <c r="G125" s="111">
        <f>' Total (exc. litter &amp; waste)'!G134</f>
        <v>1</v>
      </c>
      <c r="H125" s="111">
        <f>' Total (exc. litter &amp; waste)'!H134</f>
        <v>6</v>
      </c>
      <c r="I125" s="111">
        <f>' Total (exc. litter &amp; waste)'!I134</f>
        <v>1</v>
      </c>
      <c r="J125" s="111">
        <f>' Total (exc. litter &amp; waste)'!J134</f>
        <v>4</v>
      </c>
      <c r="K125" s="111">
        <f>' Total (exc. litter &amp; waste)'!K134</f>
        <v>0</v>
      </c>
      <c r="L125" s="111">
        <f>' Total (exc. litter &amp; waste)'!L134</f>
        <v>0</v>
      </c>
      <c r="M125" s="109">
        <f>' Total (exc. litter &amp; waste)'!M134</f>
        <v>0</v>
      </c>
    </row>
    <row r="126" spans="1:13" s="17" customFormat="1" x14ac:dyDescent="0.25">
      <c r="A126" s="12" t="s">
        <v>35</v>
      </c>
      <c r="B126" s="111">
        <f>' Total (exc. litter &amp; waste)'!B135</f>
        <v>24</v>
      </c>
      <c r="C126" s="111">
        <f>' Total (exc. litter &amp; waste)'!C135</f>
        <v>4</v>
      </c>
      <c r="D126" s="111">
        <f>' Total (exc. litter &amp; waste)'!D135</f>
        <v>9</v>
      </c>
      <c r="E126" s="111">
        <f>' Total (exc. litter &amp; waste)'!E135</f>
        <v>2</v>
      </c>
      <c r="F126" s="111">
        <f>' Total (exc. litter &amp; waste)'!F135</f>
        <v>16</v>
      </c>
      <c r="G126" s="111">
        <f>' Total (exc. litter &amp; waste)'!G135</f>
        <v>2</v>
      </c>
      <c r="H126" s="111">
        <f>' Total (exc. litter &amp; waste)'!H135</f>
        <v>2</v>
      </c>
      <c r="I126" s="111">
        <f>' Total (exc. litter &amp; waste)'!I135</f>
        <v>0</v>
      </c>
      <c r="J126" s="111">
        <f>' Total (exc. litter &amp; waste)'!J135</f>
        <v>6</v>
      </c>
      <c r="K126" s="111">
        <f>' Total (exc. litter &amp; waste)'!K135</f>
        <v>2</v>
      </c>
      <c r="L126" s="111">
        <f>' Total (exc. litter &amp; waste)'!L135</f>
        <v>0</v>
      </c>
      <c r="M126" s="109">
        <f>' Total (exc. litter &amp; waste)'!M135</f>
        <v>0</v>
      </c>
    </row>
    <row r="127" spans="1:13" s="17" customFormat="1" x14ac:dyDescent="0.25">
      <c r="A127" s="28" t="s">
        <v>53</v>
      </c>
      <c r="B127" s="111">
        <f>'Litter &amp; Waste'!B25</f>
        <v>0</v>
      </c>
      <c r="C127" s="111">
        <f>'Litter &amp; Waste'!C25</f>
        <v>0</v>
      </c>
      <c r="D127" s="111">
        <f>'Litter &amp; Waste'!D25</f>
        <v>0</v>
      </c>
      <c r="E127" s="111">
        <f>'Litter &amp; Waste'!E25</f>
        <v>0</v>
      </c>
      <c r="F127" s="111">
        <f>'Litter &amp; Waste'!F25</f>
        <v>0</v>
      </c>
      <c r="G127" s="111">
        <f>'Litter &amp; Waste'!G25</f>
        <v>0</v>
      </c>
      <c r="H127" s="111">
        <f>'Litter &amp; Waste'!H25</f>
        <v>0</v>
      </c>
      <c r="I127" s="111">
        <f>'Litter &amp; Waste'!I25</f>
        <v>0</v>
      </c>
      <c r="J127" s="111">
        <f>'Litter &amp; Waste'!J25</f>
        <v>0</v>
      </c>
      <c r="K127" s="111">
        <f>'Litter &amp; Waste'!K25</f>
        <v>0</v>
      </c>
      <c r="L127" s="111">
        <f>'Litter &amp; Waste'!L25</f>
        <v>0</v>
      </c>
      <c r="M127" s="109">
        <f>'Litter &amp; Waste'!M25</f>
        <v>0</v>
      </c>
    </row>
    <row r="128" spans="1:13" s="17" customFormat="1" x14ac:dyDescent="0.25">
      <c r="A128" s="28" t="s">
        <v>56</v>
      </c>
      <c r="B128" s="111">
        <f>'Litter &amp; Waste'!B26</f>
        <v>0</v>
      </c>
      <c r="C128" s="111">
        <f>'Litter &amp; Waste'!C26</f>
        <v>0</v>
      </c>
      <c r="D128" s="111">
        <f>'Litter &amp; Waste'!D26</f>
        <v>0</v>
      </c>
      <c r="E128" s="111">
        <f>'Litter &amp; Waste'!E26</f>
        <v>0</v>
      </c>
      <c r="F128" s="111">
        <f>'Litter &amp; Waste'!F26</f>
        <v>0</v>
      </c>
      <c r="G128" s="111">
        <f>'Litter &amp; Waste'!G26</f>
        <v>0</v>
      </c>
      <c r="H128" s="111">
        <f>'Litter &amp; Waste'!H26</f>
        <v>0</v>
      </c>
      <c r="I128" s="111">
        <f>'Litter &amp; Waste'!I26</f>
        <v>0</v>
      </c>
      <c r="J128" s="111">
        <f>'Litter &amp; Waste'!J26</f>
        <v>0</v>
      </c>
      <c r="K128" s="111">
        <f>'Litter &amp; Waste'!K26</f>
        <v>0</v>
      </c>
      <c r="L128" s="111">
        <f>'Litter &amp; Waste'!L26</f>
        <v>0</v>
      </c>
      <c r="M128" s="109">
        <f>'Litter &amp; Waste'!M26</f>
        <v>0</v>
      </c>
    </row>
    <row r="129" spans="1:13" s="17" customFormat="1" x14ac:dyDescent="0.25">
      <c r="A129" s="99" t="s">
        <v>36</v>
      </c>
      <c r="B129" s="112">
        <f>' Total (exc. litter &amp; waste)'!B136</f>
        <v>48</v>
      </c>
      <c r="C129" s="112">
        <f>' Total (exc. litter &amp; waste)'!C136</f>
        <v>3</v>
      </c>
      <c r="D129" s="112">
        <f>' Total (exc. litter &amp; waste)'!D136</f>
        <v>24</v>
      </c>
      <c r="E129" s="112">
        <f>' Total (exc. litter &amp; waste)'!E136</f>
        <v>0</v>
      </c>
      <c r="F129" s="112">
        <f>' Total (exc. litter &amp; waste)'!F136</f>
        <v>24</v>
      </c>
      <c r="G129" s="112">
        <f>' Total (exc. litter &amp; waste)'!G136</f>
        <v>3</v>
      </c>
      <c r="H129" s="112">
        <f>' Total (exc. litter &amp; waste)'!H136</f>
        <v>4</v>
      </c>
      <c r="I129" s="112">
        <f>' Total (exc. litter &amp; waste)'!I136</f>
        <v>0</v>
      </c>
      <c r="J129" s="112">
        <f>' Total (exc. litter &amp; waste)'!J136</f>
        <v>20</v>
      </c>
      <c r="K129" s="112">
        <f>' Total (exc. litter &amp; waste)'!K136</f>
        <v>0</v>
      </c>
      <c r="L129" s="112">
        <f>' Total (exc. litter &amp; waste)'!L136</f>
        <v>0</v>
      </c>
      <c r="M129" s="110">
        <f>' Total (exc. litter &amp; waste)'!M136</f>
        <v>0</v>
      </c>
    </row>
    <row r="130" spans="1:13" s="17" customFormat="1" x14ac:dyDescent="0.25">
      <c r="A130" s="89"/>
      <c r="B130" s="114"/>
      <c r="C130" s="75"/>
      <c r="D130" s="76"/>
      <c r="E130" s="76"/>
      <c r="F130" s="75"/>
      <c r="G130" s="76"/>
      <c r="H130" s="76"/>
      <c r="I130" s="75"/>
      <c r="J130" s="76"/>
      <c r="K130" s="77"/>
      <c r="L130" s="78"/>
      <c r="M130" s="77"/>
    </row>
    <row r="131" spans="1:13" s="17" customFormat="1" x14ac:dyDescent="0.25">
      <c r="A131" s="13" t="s">
        <v>39</v>
      </c>
      <c r="B131" s="79">
        <f t="shared" ref="B131:M131" si="2">SUM(B92:B129)</f>
        <v>1252</v>
      </c>
      <c r="C131" s="79">
        <f t="shared" si="2"/>
        <v>193</v>
      </c>
      <c r="D131" s="79">
        <f t="shared" si="2"/>
        <v>513</v>
      </c>
      <c r="E131" s="79">
        <f t="shared" si="2"/>
        <v>127</v>
      </c>
      <c r="F131" s="79">
        <f t="shared" si="2"/>
        <v>722</v>
      </c>
      <c r="G131" s="79">
        <f t="shared" si="2"/>
        <v>62</v>
      </c>
      <c r="H131" s="79">
        <f t="shared" si="2"/>
        <v>115</v>
      </c>
      <c r="I131" s="79">
        <f t="shared" si="2"/>
        <v>49</v>
      </c>
      <c r="J131" s="79">
        <f t="shared" si="2"/>
        <v>345</v>
      </c>
      <c r="K131" s="79">
        <f t="shared" si="2"/>
        <v>60</v>
      </c>
      <c r="L131" s="79">
        <f t="shared" si="2"/>
        <v>10</v>
      </c>
      <c r="M131" s="58">
        <f t="shared" si="2"/>
        <v>3</v>
      </c>
    </row>
    <row r="132" spans="1:13" x14ac:dyDescent="0.25">
      <c r="C132" s="30"/>
      <c r="F132" s="30"/>
      <c r="I132" s="30"/>
      <c r="L132" s="17"/>
      <c r="M13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Parking (PCN,Clamp,Remove</vt:lpstr>
      <vt:lpstr>Bus Lanes</vt:lpstr>
      <vt:lpstr>Moving Traffic</vt:lpstr>
      <vt:lpstr>Lorry Control</vt:lpstr>
      <vt:lpstr> Total (exc. litter &amp; waste)</vt:lpstr>
      <vt:lpstr>Litter &amp; Waste</vt:lpstr>
      <vt:lpstr>Total - All</vt:lpstr>
    </vt:vector>
  </TitlesOfParts>
  <Company>Capita Secure Information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garryh</dc:creator>
  <cp:lastModifiedBy>Mital Patel2</cp:lastModifiedBy>
  <cp:lastPrinted>2018-10-16T10:38:54Z</cp:lastPrinted>
  <dcterms:created xsi:type="dcterms:W3CDTF">2012-05-11T09:48:09Z</dcterms:created>
  <dcterms:modified xsi:type="dcterms:W3CDTF">2018-10-16T11:10:20Z</dcterms:modified>
</cp:coreProperties>
</file>