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16" yWindow="360" windowWidth="16920" windowHeight="13500" activeTab="0"/>
  </bookViews>
  <sheets>
    <sheet name="Parking (PCN,Clamp,Remove" sheetId="1" r:id="rId1"/>
    <sheet name="Bus Lanes" sheetId="2" r:id="rId2"/>
    <sheet name="Moving Traffic" sheetId="3" r:id="rId3"/>
    <sheet name="Lorry Ban" sheetId="4" r:id="rId4"/>
    <sheet name="Total" sheetId="5" r:id="rId5"/>
  </sheets>
  <definedNames/>
  <calcPr fullCalcOnLoad="1"/>
</workbook>
</file>

<file path=xl/sharedStrings.xml><?xml version="1.0" encoding="utf-8"?>
<sst xmlns="http://schemas.openxmlformats.org/spreadsheetml/2006/main" count="536" uniqueCount="79">
  <si>
    <t>Allowed</t>
  </si>
  <si>
    <t>Refused</t>
  </si>
  <si>
    <t>Received</t>
  </si>
  <si>
    <t>Stat Dec/
Wit. Stat received</t>
  </si>
  <si>
    <t>Of which not contested</t>
  </si>
  <si>
    <t>Of which refused with Rec.</t>
  </si>
  <si>
    <t>Of which withdrawn</t>
  </si>
  <si>
    <t>Total sealed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</si>
  <si>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</si>
  <si>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</si>
  <si>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</si>
  <si>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</si>
  <si>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</si>
  <si>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</si>
  <si>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</si>
  <si>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</si>
  <si>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</si>
  <si>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</si>
  <si>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</si>
  <si>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</si>
  <si>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</si>
  <si>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</si>
  <si>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</si>
  <si>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</si>
  <si>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</si>
  <si>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</si>
  <si>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</si>
  <si>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</si>
  <si>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</si>
  <si>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</si>
  <si>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</si>
  <si>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</si>
  <si>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</si>
  <si>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</si>
  <si>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</si>
  <si>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</si>
  <si>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</si>
  <si>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</si>
  <si>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Transport for London</t>
  </si>
  <si>
    <t>Waltham Forest</t>
  </si>
  <si>
    <t>Wandsworth</t>
  </si>
  <si>
    <t>Westminster</t>
  </si>
  <si>
    <t>Totals:</t>
  </si>
  <si>
    <t>London Councils</t>
  </si>
  <si>
    <t>Appeals Received</t>
  </si>
  <si>
    <t>Total Completed</t>
  </si>
  <si>
    <t>Appeals received</t>
  </si>
  <si>
    <t>Stat Dec received</t>
  </si>
  <si>
    <t>Total completed</t>
  </si>
  <si>
    <t>Stat Decs received</t>
  </si>
  <si>
    <t>Total For London:</t>
  </si>
  <si>
    <t>COSTS</t>
  </si>
  <si>
    <t>Costs applications from app</t>
  </si>
  <si>
    <t>Costs applications from LA</t>
  </si>
  <si>
    <t>Allowed for app</t>
  </si>
  <si>
    <t>Amount awarded to app</t>
  </si>
  <si>
    <t>allowed for LA</t>
  </si>
  <si>
    <t>Amount awarded to LA</t>
  </si>
  <si>
    <t>Costs refused for app</t>
  </si>
  <si>
    <t>Costs refused for LA</t>
  </si>
  <si>
    <t>Costs</t>
  </si>
  <si>
    <t>REVIEWS</t>
  </si>
  <si>
    <t>Application from app</t>
  </si>
  <si>
    <t>Application by LA</t>
  </si>
  <si>
    <t>Accepted from app</t>
  </si>
  <si>
    <t>Accepted from LA</t>
  </si>
  <si>
    <t>Rejected from app</t>
  </si>
  <si>
    <t>Rejected from LA</t>
  </si>
  <si>
    <t>Review Allowed from app</t>
  </si>
  <si>
    <t>Review Allowed from LA</t>
  </si>
  <si>
    <t>Review refused from app</t>
  </si>
  <si>
    <t>Review refused from LA</t>
  </si>
  <si>
    <t>Review refused with Rec from app</t>
  </si>
  <si>
    <t>Review refused with Rec from LA</t>
  </si>
  <si>
    <t>PARKING APPEAL STATISTICS 2012-13 (PCN, CLAMP, REMOVE)</t>
  </si>
  <si>
    <t>BUS LANE APPEALS STATISTICS 2012-13</t>
  </si>
  <si>
    <t>MOVING TRAFFIC APPEALS - STATISTICS 2012-13</t>
  </si>
  <si>
    <t>LORRY CONTROL APPEAL STATISTICS 2012-13</t>
  </si>
  <si>
    <t>PARKING APPEAL STATISTICS 2012-13 (Total)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</si>
</sst>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&quot;£&quot;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thin"/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>
        <color indexed="8"/>
      </left>
      <right style="thin"/>
      <top style="thin"/>
      <bottom style="hair">
        <color indexed="22"/>
      </bottom>
    </border>
    <border>
      <left style="thin">
        <color indexed="8"/>
      </left>
      <right style="thin"/>
      <top style="hair">
        <color indexed="22"/>
      </top>
      <bottom style="hair">
        <color indexed="22"/>
      </bottom>
    </border>
    <border>
      <left style="thin">
        <color indexed="8"/>
      </left>
      <right style="thin"/>
      <top style="hair">
        <color indexed="22"/>
      </top>
      <bottom style="thin"/>
    </border>
    <border>
      <left style="thin"/>
      <right style="thin"/>
      <top style="thin"/>
      <bottom style="hair">
        <color indexed="31"/>
      </bottom>
    </border>
    <border>
      <left style="thin"/>
      <right style="thin"/>
      <top style="hair">
        <color indexed="31"/>
      </top>
      <bottom style="hair">
        <color indexed="31"/>
      </bottom>
    </border>
    <border>
      <left style="thin"/>
      <right style="thin"/>
      <top style="hair">
        <color indexed="31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hair">
        <color indexed="22"/>
      </bottom>
    </border>
    <border>
      <left style="thin">
        <color indexed="8"/>
      </left>
      <right style="thin"/>
      <top style="hair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thin"/>
      <top style="thin"/>
      <bottom style="thin"/>
    </border>
    <border>
      <left style="hair">
        <color indexed="22"/>
      </left>
      <right style="hair">
        <color indexed="22"/>
      </right>
      <top style="thin"/>
      <bottom style="thin">
        <color indexed="8"/>
      </bottom>
    </border>
    <border>
      <left>
        <color indexed="63"/>
      </left>
      <right style="hair">
        <color indexed="22"/>
      </right>
      <top style="thin"/>
      <bottom style="thin"/>
    </border>
    <border>
      <left style="thin">
        <color indexed="8"/>
      </left>
      <right style="hair">
        <color indexed="22"/>
      </right>
      <top style="thin"/>
      <bottom style="thin">
        <color indexed="8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indexed="22"/>
      </bottom>
    </border>
    <border>
      <left style="thin">
        <color theme="0" tint="-0.1499900072813034"/>
      </left>
      <right style="thin">
        <color theme="0" tint="-0.1499900072813034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/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>
        <color theme="0" tint="-0.1499900072813034"/>
      </left>
      <right style="thin"/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>
        <color indexed="22"/>
      </bottom>
    </border>
    <border>
      <left style="thin"/>
      <right style="thin">
        <color theme="0" tint="-0.1499900072813034"/>
      </right>
      <top style="thin"/>
      <bottom style="thin">
        <color theme="0" tint="-0.1499900072813034"/>
      </bottom>
    </border>
    <border>
      <left>
        <color indexed="63"/>
      </left>
      <right style="thin"/>
      <top style="thin">
        <color theme="0" tint="-0.1499900072813034"/>
      </top>
      <bottom>
        <color indexed="63"/>
      </bottom>
    </border>
    <border>
      <left>
        <color indexed="63"/>
      </left>
      <right style="thin"/>
      <top style="thin">
        <color theme="0" tint="-0.1499900072813034"/>
      </top>
      <bottom style="hair">
        <color indexed="22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>
        <color indexed="63"/>
      </top>
      <bottom>
        <color indexed="63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hair">
        <color indexed="22"/>
      </bottom>
    </border>
    <border>
      <left style="thin"/>
      <right style="thin">
        <color theme="0" tint="-0.1499900072813034"/>
      </right>
      <top style="hair">
        <color indexed="22"/>
      </top>
      <bottom style="hair">
        <color indexed="22"/>
      </bottom>
    </border>
    <border>
      <left style="thin"/>
      <right style="thin">
        <color theme="0" tint="-0.1499900072813034"/>
      </right>
      <top style="hair">
        <color indexed="22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hair">
        <color indexed="22"/>
      </bottom>
    </border>
    <border>
      <left style="thin">
        <color theme="0" tint="-0.1499900072813034"/>
      </left>
      <right style="thin">
        <color theme="0" tint="-0.1499900072813034"/>
      </right>
      <top style="hair">
        <color indexed="22"/>
      </top>
      <bottom style="hair">
        <color indexed="22"/>
      </bottom>
    </border>
    <border>
      <left style="thin">
        <color theme="0" tint="-0.1499900072813034"/>
      </left>
      <right style="thin">
        <color theme="0" tint="-0.1499900072813034"/>
      </right>
      <top style="hair">
        <color indexed="22"/>
      </top>
      <bottom style="thin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hair">
        <color indexed="22"/>
      </bottom>
    </border>
    <border>
      <left>
        <color indexed="63"/>
      </left>
      <right style="thin">
        <color theme="0" tint="-0.1499900072813034"/>
      </right>
      <top style="thin"/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hair">
        <color indexed="22"/>
      </bottom>
    </border>
    <border>
      <left>
        <color indexed="63"/>
      </left>
      <right style="thin">
        <color theme="0" tint="-0.1499900072813034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theme="0" tint="-0.1499900072813034"/>
      </right>
      <top style="hair">
        <color indexed="22"/>
      </top>
      <bottom style="thin"/>
    </border>
    <border>
      <left>
        <color indexed="63"/>
      </left>
      <right style="thin">
        <color theme="0" tint="-0.1499900072813034"/>
      </right>
      <top style="thin"/>
      <bottom style="thin"/>
    </border>
    <border>
      <left style="thin"/>
      <right style="thin">
        <color theme="0" tint="-0.1499900072813034"/>
      </right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/>
      <bottom style="thin"/>
    </border>
    <border>
      <left>
        <color indexed="63"/>
      </left>
      <right style="thin"/>
      <top style="thin"/>
      <bottom style="thin">
        <color theme="0" tint="-0.14999000728130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 style="hair">
        <color indexed="22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>
        <color theme="0" tint="-0.1499900072813034"/>
      </right>
      <top style="thin"/>
      <bottom>
        <color indexed="63"/>
      </bottom>
    </border>
    <border>
      <left style="thin"/>
      <right style="thin">
        <color theme="0" tint="-0.1499900072813034"/>
      </right>
      <top>
        <color indexed="63"/>
      </top>
      <bottom style="hair">
        <color indexed="22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/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/>
      <top>
        <color indexed="63"/>
      </top>
      <bottom style="hair">
        <color indexed="22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22" fillId="24" borderId="10" xfId="0" applyFont="1" applyFill="1" applyBorder="1" applyAlignment="1">
      <alignment vertical="center"/>
    </xf>
    <xf numFmtId="0" fontId="21" fillId="0" borderId="0" xfId="0" applyFont="1" applyAlignment="1" applyProtection="1">
      <alignment/>
      <protection hidden="1"/>
    </xf>
    <xf numFmtId="0" fontId="2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5" fillId="4" borderId="10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24" borderId="11" xfId="0" applyFont="1" applyFill="1" applyBorder="1" applyAlignment="1">
      <alignment vertical="center"/>
    </xf>
    <xf numFmtId="0" fontId="25" fillId="4" borderId="10" xfId="0" applyFont="1" applyFill="1" applyBorder="1" applyAlignment="1" applyProtection="1">
      <alignment horizontal="center" vertical="top" wrapText="1"/>
      <protection hidden="1"/>
    </xf>
    <xf numFmtId="0" fontId="2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Alignment="1">
      <alignment/>
    </xf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center" wrapText="1"/>
    </xf>
    <xf numFmtId="0" fontId="27" fillId="24" borderId="11" xfId="0" applyFont="1" applyFill="1" applyBorder="1" applyAlignment="1">
      <alignment/>
    </xf>
    <xf numFmtId="0" fontId="26" fillId="0" borderId="0" xfId="0" applyFont="1" applyBorder="1" applyAlignment="1">
      <alignment/>
    </xf>
    <xf numFmtId="0" fontId="25" fillId="4" borderId="10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8" fontId="0" fillId="0" borderId="0" xfId="0" applyNumberFormat="1" applyFont="1" applyFill="1" applyBorder="1" applyAlignment="1">
      <alignment horizontal="right" wrapText="1"/>
    </xf>
    <xf numFmtId="0" fontId="27" fillId="25" borderId="0" xfId="0" applyFont="1" applyFill="1" applyBorder="1" applyAlignment="1">
      <alignment wrapText="1"/>
    </xf>
    <xf numFmtId="0" fontId="27" fillId="25" borderId="0" xfId="0" applyFont="1" applyFill="1" applyBorder="1" applyAlignment="1">
      <alignment horizontal="right" wrapText="1"/>
    </xf>
    <xf numFmtId="8" fontId="27" fillId="25" borderId="0" xfId="0" applyNumberFormat="1" applyFont="1" applyFill="1" applyBorder="1" applyAlignment="1">
      <alignment horizontal="right" wrapText="1"/>
    </xf>
    <xf numFmtId="0" fontId="25" fillId="4" borderId="15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right" wrapText="1"/>
    </xf>
    <xf numFmtId="8" fontId="0" fillId="0" borderId="16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5" fillId="4" borderId="17" xfId="0" applyFont="1" applyFill="1" applyBorder="1" applyAlignment="1" applyProtection="1">
      <alignment horizontal="center" vertical="top" wrapText="1"/>
      <protection hidden="1"/>
    </xf>
    <xf numFmtId="0" fontId="27" fillId="0" borderId="18" xfId="0" applyFont="1" applyBorder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27" fillId="24" borderId="23" xfId="0" applyFont="1" applyFill="1" applyBorder="1" applyAlignment="1">
      <alignment vertical="center"/>
    </xf>
    <xf numFmtId="0" fontId="27" fillId="24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horizontal="right" wrapText="1"/>
    </xf>
    <xf numFmtId="0" fontId="0" fillId="25" borderId="19" xfId="0" applyFont="1" applyFill="1" applyBorder="1" applyAlignment="1">
      <alignment horizontal="right" wrapText="1"/>
    </xf>
    <xf numFmtId="171" fontId="0" fillId="25" borderId="19" xfId="0" applyNumberFormat="1" applyFont="1" applyFill="1" applyBorder="1" applyAlignment="1">
      <alignment horizontal="right" wrapText="1"/>
    </xf>
    <xf numFmtId="0" fontId="0" fillId="25" borderId="26" xfId="0" applyFont="1" applyFill="1" applyBorder="1" applyAlignment="1">
      <alignment horizontal="right" wrapText="1"/>
    </xf>
    <xf numFmtId="0" fontId="0" fillId="25" borderId="21" xfId="0" applyFont="1" applyFill="1" applyBorder="1" applyAlignment="1">
      <alignment horizontal="right" wrapText="1"/>
    </xf>
    <xf numFmtId="171" fontId="0" fillId="25" borderId="21" xfId="0" applyNumberFormat="1" applyFont="1" applyFill="1" applyBorder="1" applyAlignment="1">
      <alignment horizontal="right" wrapText="1"/>
    </xf>
    <xf numFmtId="0" fontId="27" fillId="24" borderId="23" xfId="0" applyFont="1" applyFill="1" applyBorder="1" applyAlignment="1">
      <alignment wrapText="1"/>
    </xf>
    <xf numFmtId="0" fontId="27" fillId="24" borderId="24" xfId="0" applyFont="1" applyFill="1" applyBorder="1" applyAlignment="1">
      <alignment wrapText="1"/>
    </xf>
    <xf numFmtId="0" fontId="0" fillId="0" borderId="25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right" wrapText="1"/>
    </xf>
    <xf numFmtId="0" fontId="27" fillId="0" borderId="27" xfId="0" applyFont="1" applyFill="1" applyBorder="1" applyAlignment="1">
      <alignment wrapText="1"/>
    </xf>
    <xf numFmtId="0" fontId="27" fillId="24" borderId="28" xfId="0" applyFont="1" applyFill="1" applyBorder="1" applyAlignment="1">
      <alignment wrapText="1"/>
    </xf>
    <xf numFmtId="0" fontId="0" fillId="25" borderId="29" xfId="0" applyFont="1" applyFill="1" applyBorder="1" applyAlignment="1">
      <alignment horizontal="right" wrapText="1"/>
    </xf>
    <xf numFmtId="0" fontId="0" fillId="25" borderId="30" xfId="0" applyFont="1" applyFill="1" applyBorder="1" applyAlignment="1">
      <alignment horizontal="right" wrapText="1"/>
    </xf>
    <xf numFmtId="171" fontId="0" fillId="25" borderId="30" xfId="0" applyNumberFormat="1" applyFont="1" applyFill="1" applyBorder="1" applyAlignment="1">
      <alignment horizontal="right" wrapText="1"/>
    </xf>
    <xf numFmtId="0" fontId="27" fillId="24" borderId="31" xfId="0" applyFont="1" applyFill="1" applyBorder="1" applyAlignment="1">
      <alignment wrapText="1"/>
    </xf>
    <xf numFmtId="0" fontId="0" fillId="25" borderId="16" xfId="0" applyFont="1" applyFill="1" applyBorder="1" applyAlignment="1">
      <alignment horizontal="right" wrapText="1"/>
    </xf>
    <xf numFmtId="171" fontId="0" fillId="25" borderId="16" xfId="0" applyNumberFormat="1" applyFont="1" applyFill="1" applyBorder="1" applyAlignment="1">
      <alignment horizontal="right" wrapText="1"/>
    </xf>
    <xf numFmtId="0" fontId="0" fillId="25" borderId="17" xfId="0" applyFont="1" applyFill="1" applyBorder="1" applyAlignment="1">
      <alignment horizontal="right" wrapText="1"/>
    </xf>
    <xf numFmtId="0" fontId="0" fillId="0" borderId="29" xfId="0" applyFont="1" applyFill="1" applyBorder="1" applyAlignment="1">
      <alignment horizontal="right" wrapText="1"/>
    </xf>
    <xf numFmtId="0" fontId="0" fillId="0" borderId="30" xfId="0" applyFont="1" applyFill="1" applyBorder="1" applyAlignment="1">
      <alignment horizontal="right" wrapText="1"/>
    </xf>
    <xf numFmtId="0" fontId="0" fillId="0" borderId="32" xfId="0" applyFont="1" applyFill="1" applyBorder="1" applyAlignment="1">
      <alignment horizontal="right" wrapText="1"/>
    </xf>
    <xf numFmtId="0" fontId="27" fillId="24" borderId="11" xfId="0" applyFont="1" applyFill="1" applyBorder="1" applyAlignment="1">
      <alignment wrapText="1"/>
    </xf>
    <xf numFmtId="0" fontId="27" fillId="24" borderId="28" xfId="0" applyFont="1" applyFill="1" applyBorder="1" applyAlignment="1">
      <alignment vertical="center"/>
    </xf>
    <xf numFmtId="0" fontId="0" fillId="0" borderId="30" xfId="0" applyFont="1" applyBorder="1" applyAlignment="1" applyProtection="1">
      <alignment vertical="center"/>
      <protection hidden="1"/>
    </xf>
    <xf numFmtId="0" fontId="0" fillId="0" borderId="32" xfId="0" applyFont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0" fillId="0" borderId="26" xfId="0" applyFont="1" applyBorder="1" applyAlignment="1" applyProtection="1">
      <alignment vertical="center"/>
      <protection hidden="1"/>
    </xf>
    <xf numFmtId="0" fontId="0" fillId="0" borderId="29" xfId="0" applyFont="1" applyBorder="1" applyAlignment="1" applyProtection="1">
      <alignment vertical="center"/>
      <protection hidden="1"/>
    </xf>
    <xf numFmtId="0" fontId="0" fillId="0" borderId="27" xfId="0" applyFont="1" applyBorder="1" applyAlignment="1">
      <alignment vertical="center"/>
    </xf>
    <xf numFmtId="0" fontId="27" fillId="6" borderId="33" xfId="0" applyFont="1" applyFill="1" applyBorder="1" applyAlignment="1">
      <alignment vertical="center"/>
    </xf>
    <xf numFmtId="0" fontId="27" fillId="6" borderId="34" xfId="0" applyFont="1" applyFill="1" applyBorder="1" applyAlignment="1">
      <alignment vertical="center"/>
    </xf>
    <xf numFmtId="0" fontId="27" fillId="24" borderId="35" xfId="0" applyFont="1" applyFill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8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27" fillId="24" borderId="23" xfId="0" applyFont="1" applyFill="1" applyBorder="1" applyAlignment="1">
      <alignment/>
    </xf>
    <xf numFmtId="0" fontId="27" fillId="24" borderId="24" xfId="0" applyFont="1" applyFill="1" applyBorder="1" applyAlignment="1">
      <alignment/>
    </xf>
    <xf numFmtId="0" fontId="27" fillId="24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8" fontId="0" fillId="0" borderId="30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27" fillId="0" borderId="27" xfId="0" applyFont="1" applyBorder="1" applyAlignment="1">
      <alignment/>
    </xf>
    <xf numFmtId="0" fontId="0" fillId="0" borderId="16" xfId="0" applyFont="1" applyBorder="1" applyAlignment="1">
      <alignment/>
    </xf>
    <xf numFmtId="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27" fillId="24" borderId="36" xfId="0" applyFont="1" applyFill="1" applyBorder="1" applyAlignment="1">
      <alignment/>
    </xf>
    <xf numFmtId="0" fontId="27" fillId="24" borderId="37" xfId="0" applyFont="1" applyFill="1" applyBorder="1" applyAlignment="1">
      <alignment/>
    </xf>
    <xf numFmtId="0" fontId="27" fillId="24" borderId="38" xfId="0" applyFont="1" applyFill="1" applyBorder="1" applyAlignment="1">
      <alignment/>
    </xf>
    <xf numFmtId="0" fontId="27" fillId="6" borderId="24" xfId="0" applyFont="1" applyFill="1" applyBorder="1" applyAlignment="1">
      <alignment vertical="center"/>
    </xf>
    <xf numFmtId="0" fontId="27" fillId="6" borderId="28" xfId="0" applyFont="1" applyFill="1" applyBorder="1" applyAlignment="1">
      <alignment vertical="center"/>
    </xf>
    <xf numFmtId="8" fontId="0" fillId="0" borderId="19" xfId="0" applyNumberFormat="1" applyFont="1" applyFill="1" applyBorder="1" applyAlignment="1">
      <alignment horizontal="right" wrapText="1"/>
    </xf>
    <xf numFmtId="8" fontId="0" fillId="0" borderId="21" xfId="0" applyNumberFormat="1" applyFont="1" applyFill="1" applyBorder="1" applyAlignment="1">
      <alignment horizontal="right" wrapText="1"/>
    </xf>
    <xf numFmtId="0" fontId="27" fillId="24" borderId="39" xfId="0" applyFont="1" applyFill="1" applyBorder="1" applyAlignment="1">
      <alignment wrapText="1"/>
    </xf>
    <xf numFmtId="0" fontId="27" fillId="24" borderId="34" xfId="0" applyFont="1" applyFill="1" applyBorder="1" applyAlignment="1">
      <alignment wrapText="1"/>
    </xf>
    <xf numFmtId="0" fontId="27" fillId="24" borderId="40" xfId="0" applyFont="1" applyFill="1" applyBorder="1" applyAlignment="1">
      <alignment wrapText="1"/>
    </xf>
    <xf numFmtId="8" fontId="0" fillId="0" borderId="30" xfId="0" applyNumberFormat="1" applyFont="1" applyFill="1" applyBorder="1" applyAlignment="1">
      <alignment horizontal="right" wrapText="1"/>
    </xf>
    <xf numFmtId="0" fontId="27" fillId="24" borderId="41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8" fontId="0" fillId="0" borderId="43" xfId="0" applyNumberFormat="1" applyBorder="1" applyAlignment="1">
      <alignment/>
    </xf>
    <xf numFmtId="0" fontId="22" fillId="0" borderId="42" xfId="0" applyFont="1" applyBorder="1" applyAlignment="1" applyProtection="1">
      <alignment vertical="center"/>
      <protection hidden="1"/>
    </xf>
    <xf numFmtId="0" fontId="22" fillId="0" borderId="43" xfId="0" applyFont="1" applyBorder="1" applyAlignment="1" applyProtection="1">
      <alignment vertical="center"/>
      <protection hidden="1"/>
    </xf>
    <xf numFmtId="0" fontId="22" fillId="0" borderId="45" xfId="0" applyFont="1" applyBorder="1" applyAlignment="1" applyProtection="1">
      <alignment vertical="center"/>
      <protection hidden="1"/>
    </xf>
    <xf numFmtId="0" fontId="22" fillId="0" borderId="44" xfId="0" applyFont="1" applyBorder="1" applyAlignment="1" applyProtection="1">
      <alignment vertical="center"/>
      <protection hidden="1"/>
    </xf>
    <xf numFmtId="0" fontId="27" fillId="0" borderId="46" xfId="0" applyFont="1" applyFill="1" applyBorder="1" applyAlignment="1">
      <alignment horizontal="right" wrapText="1"/>
    </xf>
    <xf numFmtId="0" fontId="27" fillId="0" borderId="44" xfId="0" applyFont="1" applyFill="1" applyBorder="1" applyAlignment="1">
      <alignment horizontal="right" wrapText="1"/>
    </xf>
    <xf numFmtId="0" fontId="27" fillId="25" borderId="47" xfId="0" applyFont="1" applyFill="1" applyBorder="1" applyAlignment="1">
      <alignment horizontal="right" wrapText="1"/>
    </xf>
    <xf numFmtId="0" fontId="27" fillId="0" borderId="42" xfId="0" applyFont="1" applyBorder="1" applyAlignment="1" applyProtection="1">
      <alignment vertical="center"/>
      <protection hidden="1"/>
    </xf>
    <xf numFmtId="0" fontId="27" fillId="6" borderId="48" xfId="0" applyFont="1" applyFill="1" applyBorder="1" applyAlignment="1">
      <alignment vertical="center"/>
    </xf>
    <xf numFmtId="0" fontId="27" fillId="0" borderId="42" xfId="0" applyFont="1" applyBorder="1" applyAlignment="1">
      <alignment/>
    </xf>
    <xf numFmtId="0" fontId="27" fillId="25" borderId="42" xfId="0" applyFont="1" applyFill="1" applyBorder="1" applyAlignment="1">
      <alignment horizontal="right" wrapText="1"/>
    </xf>
    <xf numFmtId="0" fontId="27" fillId="0" borderId="0" xfId="0" applyFont="1" applyBorder="1" applyAlignment="1" applyProtection="1">
      <alignment vertical="center"/>
      <protection hidden="1"/>
    </xf>
    <xf numFmtId="0" fontId="22" fillId="24" borderId="11" xfId="0" applyFont="1" applyFill="1" applyBorder="1" applyAlignment="1">
      <alignment vertical="center"/>
    </xf>
    <xf numFmtId="0" fontId="24" fillId="0" borderId="18" xfId="0" applyFont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24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49" xfId="0" applyFont="1" applyBorder="1" applyAlignment="1" applyProtection="1">
      <alignment vertical="center"/>
      <protection hidden="1"/>
    </xf>
    <xf numFmtId="0" fontId="0" fillId="0" borderId="50" xfId="0" applyFont="1" applyBorder="1" applyAlignment="1" applyProtection="1">
      <alignment vertical="center"/>
      <protection hidden="1"/>
    </xf>
    <xf numFmtId="0" fontId="0" fillId="0" borderId="51" xfId="0" applyFont="1" applyBorder="1" applyAlignment="1" applyProtection="1">
      <alignment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0" fillId="0" borderId="52" xfId="0" applyFont="1" applyBorder="1" applyAlignment="1" applyProtection="1">
      <alignment vertical="center"/>
      <protection hidden="1"/>
    </xf>
    <xf numFmtId="0" fontId="0" fillId="0" borderId="53" xfId="0" applyFont="1" applyBorder="1" applyAlignment="1" applyProtection="1">
      <alignment vertical="center"/>
      <protection hidden="1"/>
    </xf>
    <xf numFmtId="171" fontId="27" fillId="0" borderId="42" xfId="0" applyNumberFormat="1" applyFont="1" applyBorder="1" applyAlignment="1">
      <alignment/>
    </xf>
    <xf numFmtId="171" fontId="27" fillId="25" borderId="47" xfId="0" applyNumberFormat="1" applyFont="1" applyFill="1" applyBorder="1" applyAlignment="1">
      <alignment horizontal="right" wrapText="1"/>
    </xf>
    <xf numFmtId="171" fontId="27" fillId="25" borderId="42" xfId="0" applyNumberFormat="1" applyFont="1" applyFill="1" applyBorder="1" applyAlignment="1">
      <alignment horizontal="right" wrapText="1"/>
    </xf>
    <xf numFmtId="3" fontId="0" fillId="25" borderId="20" xfId="0" applyNumberFormat="1" applyFont="1" applyFill="1" applyBorder="1" applyAlignment="1">
      <alignment horizontal="right" wrapText="1"/>
    </xf>
    <xf numFmtId="3" fontId="0" fillId="25" borderId="22" xfId="0" applyNumberFormat="1" applyFont="1" applyFill="1" applyBorder="1" applyAlignment="1">
      <alignment horizontal="right" wrapText="1"/>
    </xf>
    <xf numFmtId="3" fontId="0" fillId="25" borderId="32" xfId="0" applyNumberFormat="1" applyFont="1" applyFill="1" applyBorder="1" applyAlignment="1">
      <alignment horizontal="right"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27" xfId="0" applyFont="1" applyFill="1" applyBorder="1" applyAlignment="1">
      <alignment vertical="center" wrapText="1"/>
    </xf>
    <xf numFmtId="0" fontId="0" fillId="0" borderId="16" xfId="0" applyFont="1" applyBorder="1" applyAlignment="1" applyProtection="1">
      <alignment vertical="center" wrapText="1"/>
      <protection hidden="1"/>
    </xf>
    <xf numFmtId="0" fontId="0" fillId="0" borderId="17" xfId="0" applyFont="1" applyBorder="1" applyAlignment="1" applyProtection="1">
      <alignment vertical="center" wrapText="1"/>
      <protection hidden="1"/>
    </xf>
    <xf numFmtId="0" fontId="27" fillId="24" borderId="10" xfId="0" applyFont="1" applyFill="1" applyBorder="1" applyAlignment="1">
      <alignment vertical="center" wrapText="1"/>
    </xf>
    <xf numFmtId="0" fontId="27" fillId="0" borderId="42" xfId="0" applyFont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Border="1" applyAlignment="1" applyProtection="1">
      <alignment vertical="center" wrapText="1"/>
      <protection hidden="1"/>
    </xf>
    <xf numFmtId="0" fontId="0" fillId="0" borderId="0" xfId="0" applyAlignment="1">
      <alignment wrapText="1"/>
    </xf>
    <xf numFmtId="0" fontId="27" fillId="24" borderId="54" xfId="0" applyFont="1" applyFill="1" applyBorder="1" applyAlignment="1">
      <alignment vertical="center" wrapText="1"/>
    </xf>
    <xf numFmtId="0" fontId="27" fillId="24" borderId="55" xfId="0" applyFont="1" applyFill="1" applyBorder="1" applyAlignment="1">
      <alignment vertical="center" wrapText="1"/>
    </xf>
    <xf numFmtId="0" fontId="27" fillId="24" borderId="56" xfId="0" applyFont="1" applyFill="1" applyBorder="1" applyAlignment="1">
      <alignment vertical="center" wrapText="1"/>
    </xf>
    <xf numFmtId="0" fontId="25" fillId="4" borderId="15" xfId="0" applyFont="1" applyFill="1" applyBorder="1" applyAlignment="1">
      <alignment horizontal="center" vertical="top" wrapText="1"/>
    </xf>
    <xf numFmtId="0" fontId="0" fillId="0" borderId="57" xfId="0" applyFont="1" applyBorder="1" applyAlignment="1" applyProtection="1">
      <alignment vertical="center" wrapText="1"/>
      <protection hidden="1"/>
    </xf>
    <xf numFmtId="0" fontId="0" fillId="0" borderId="58" xfId="0" applyFont="1" applyBorder="1" applyAlignment="1" applyProtection="1">
      <alignment vertical="center" wrapText="1"/>
      <protection hidden="1"/>
    </xf>
    <xf numFmtId="0" fontId="0" fillId="0" borderId="59" xfId="0" applyFont="1" applyBorder="1" applyAlignment="1" applyProtection="1">
      <alignment vertical="center" wrapText="1"/>
      <protection hidden="1"/>
    </xf>
    <xf numFmtId="0" fontId="0" fillId="0" borderId="60" xfId="0" applyFont="1" applyBorder="1" applyAlignment="1" applyProtection="1">
      <alignment vertical="center" wrapText="1"/>
      <protection hidden="1"/>
    </xf>
    <xf numFmtId="0" fontId="0" fillId="0" borderId="61" xfId="0" applyFont="1" applyBorder="1" applyAlignment="1" applyProtection="1">
      <alignment vertical="center" wrapText="1"/>
      <protection hidden="1"/>
    </xf>
    <xf numFmtId="0" fontId="0" fillId="0" borderId="62" xfId="0" applyFont="1" applyBorder="1" applyAlignment="1" applyProtection="1">
      <alignment vertical="center" wrapText="1"/>
      <protection hidden="1"/>
    </xf>
    <xf numFmtId="0" fontId="0" fillId="0" borderId="63" xfId="0" applyFont="1" applyBorder="1" applyAlignment="1" applyProtection="1">
      <alignment vertical="center" wrapText="1"/>
      <protection hidden="1"/>
    </xf>
    <xf numFmtId="0" fontId="0" fillId="0" borderId="64" xfId="0" applyFont="1" applyBorder="1" applyAlignment="1" applyProtection="1">
      <alignment vertical="center" wrapText="1"/>
      <protection hidden="1"/>
    </xf>
    <xf numFmtId="0" fontId="0" fillId="0" borderId="65" xfId="0" applyFont="1" applyBorder="1" applyAlignment="1" applyProtection="1">
      <alignment vertical="center" wrapText="1"/>
      <protection hidden="1"/>
    </xf>
    <xf numFmtId="0" fontId="0" fillId="0" borderId="66" xfId="0" applyFont="1" applyBorder="1" applyAlignment="1" applyProtection="1">
      <alignment vertical="center" wrapText="1"/>
      <protection hidden="1"/>
    </xf>
    <xf numFmtId="0" fontId="0" fillId="0" borderId="67" xfId="0" applyFont="1" applyBorder="1" applyAlignment="1" applyProtection="1">
      <alignment vertical="center" wrapText="1"/>
      <protection hidden="1"/>
    </xf>
    <xf numFmtId="0" fontId="0" fillId="0" borderId="68" xfId="0" applyFont="1" applyBorder="1" applyAlignment="1" applyProtection="1">
      <alignment vertical="center" wrapText="1"/>
      <protection hidden="1"/>
    </xf>
    <xf numFmtId="0" fontId="0" fillId="0" borderId="69" xfId="0" applyFont="1" applyBorder="1" applyAlignment="1" applyProtection="1">
      <alignment vertical="center" wrapText="1"/>
      <protection hidden="1"/>
    </xf>
    <xf numFmtId="0" fontId="0" fillId="0" borderId="70" xfId="0" applyFont="1" applyBorder="1" applyAlignment="1" applyProtection="1">
      <alignment vertical="center" wrapText="1"/>
      <protection hidden="1"/>
    </xf>
    <xf numFmtId="0" fontId="0" fillId="0" borderId="71" xfId="0" applyFont="1" applyBorder="1" applyAlignment="1" applyProtection="1">
      <alignment vertical="center" wrapText="1"/>
      <protection hidden="1"/>
    </xf>
    <xf numFmtId="0" fontId="0" fillId="0" borderId="72" xfId="0" applyFont="1" applyBorder="1" applyAlignment="1" applyProtection="1">
      <alignment vertical="center" wrapText="1"/>
      <protection hidden="1"/>
    </xf>
    <xf numFmtId="0" fontId="0" fillId="0" borderId="73" xfId="0" applyFont="1" applyBorder="1" applyAlignment="1" applyProtection="1">
      <alignment vertical="center" wrapText="1"/>
      <protection hidden="1"/>
    </xf>
    <xf numFmtId="0" fontId="0" fillId="0" borderId="74" xfId="0" applyFont="1" applyBorder="1" applyAlignment="1" applyProtection="1">
      <alignment vertical="center" wrapText="1"/>
      <protection hidden="1"/>
    </xf>
    <xf numFmtId="0" fontId="0" fillId="0" borderId="75" xfId="0" applyFont="1" applyBorder="1" applyAlignment="1" applyProtection="1">
      <alignment vertical="center" wrapText="1"/>
      <protection hidden="1"/>
    </xf>
    <xf numFmtId="0" fontId="0" fillId="0" borderId="76" xfId="0" applyFont="1" applyBorder="1" applyAlignment="1" applyProtection="1">
      <alignment vertical="center" wrapText="1"/>
      <protection hidden="1"/>
    </xf>
    <xf numFmtId="0" fontId="0" fillId="0" borderId="77" xfId="0" applyFont="1" applyBorder="1" applyAlignment="1" applyProtection="1">
      <alignment vertical="center" wrapText="1"/>
      <protection hidden="1"/>
    </xf>
    <xf numFmtId="0" fontId="27" fillId="0" borderId="10" xfId="0" applyFont="1" applyBorder="1" applyAlignment="1" applyProtection="1">
      <alignment vertical="center" wrapText="1"/>
      <protection hidden="1"/>
    </xf>
    <xf numFmtId="0" fontId="0" fillId="0" borderId="78" xfId="0" applyFont="1" applyBorder="1" applyAlignment="1" applyProtection="1">
      <alignment vertical="center" wrapText="1"/>
      <protection hidden="1"/>
    </xf>
    <xf numFmtId="0" fontId="0" fillId="0" borderId="79" xfId="0" applyFont="1" applyBorder="1" applyAlignment="1" applyProtection="1">
      <alignment vertical="center" wrapText="1"/>
      <protection hidden="1"/>
    </xf>
    <xf numFmtId="0" fontId="0" fillId="0" borderId="80" xfId="0" applyFont="1" applyBorder="1" applyAlignment="1" applyProtection="1">
      <alignment vertical="center" wrapText="1"/>
      <protection hidden="1"/>
    </xf>
    <xf numFmtId="0" fontId="0" fillId="0" borderId="81" xfId="0" applyFont="1" applyBorder="1" applyAlignment="1" applyProtection="1">
      <alignment vertical="center" wrapText="1"/>
      <protection hidden="1"/>
    </xf>
    <xf numFmtId="0" fontId="27" fillId="24" borderId="54" xfId="0" applyFont="1" applyFill="1" applyBorder="1" applyAlignment="1">
      <alignment wrapText="1"/>
    </xf>
    <xf numFmtId="0" fontId="27" fillId="24" borderId="55" xfId="0" applyFont="1" applyFill="1" applyBorder="1" applyAlignment="1">
      <alignment wrapText="1"/>
    </xf>
    <xf numFmtId="0" fontId="27" fillId="24" borderId="56" xfId="0" applyFont="1" applyFill="1" applyBorder="1" applyAlignment="1">
      <alignment wrapText="1"/>
    </xf>
    <xf numFmtId="0" fontId="0" fillId="25" borderId="27" xfId="0" applyFont="1" applyFill="1" applyBorder="1" applyAlignment="1">
      <alignment horizontal="right" wrapText="1"/>
    </xf>
    <xf numFmtId="0" fontId="27" fillId="25" borderId="10" xfId="0" applyFont="1" applyFill="1" applyBorder="1" applyAlignment="1">
      <alignment horizontal="right" wrapText="1"/>
    </xf>
    <xf numFmtId="0" fontId="0" fillId="25" borderId="82" xfId="0" applyFont="1" applyFill="1" applyBorder="1" applyAlignment="1">
      <alignment horizontal="right" wrapText="1"/>
    </xf>
    <xf numFmtId="0" fontId="0" fillId="25" borderId="83" xfId="0" applyFont="1" applyFill="1" applyBorder="1" applyAlignment="1">
      <alignment horizontal="right" wrapText="1"/>
    </xf>
    <xf numFmtId="0" fontId="0" fillId="25" borderId="84" xfId="0" applyFont="1" applyFill="1" applyBorder="1" applyAlignment="1">
      <alignment horizontal="right" wrapText="1"/>
    </xf>
    <xf numFmtId="0" fontId="0" fillId="25" borderId="85" xfId="0" applyFont="1" applyFill="1" applyBorder="1" applyAlignment="1">
      <alignment horizontal="right" wrapText="1"/>
    </xf>
    <xf numFmtId="0" fontId="0" fillId="25" borderId="86" xfId="0" applyFont="1" applyFill="1" applyBorder="1" applyAlignment="1">
      <alignment horizontal="right" wrapText="1"/>
    </xf>
    <xf numFmtId="0" fontId="0" fillId="25" borderId="87" xfId="0" applyFont="1" applyFill="1" applyBorder="1" applyAlignment="1">
      <alignment horizontal="right" wrapText="1"/>
    </xf>
    <xf numFmtId="0" fontId="0" fillId="25" borderId="88" xfId="0" applyFont="1" applyFill="1" applyBorder="1" applyAlignment="1">
      <alignment horizontal="right" wrapText="1"/>
    </xf>
    <xf numFmtId="0" fontId="0" fillId="25" borderId="89" xfId="0" applyFont="1" applyFill="1" applyBorder="1" applyAlignment="1">
      <alignment horizontal="right" wrapText="1"/>
    </xf>
    <xf numFmtId="0" fontId="0" fillId="25" borderId="69" xfId="0" applyFont="1" applyFill="1" applyBorder="1" applyAlignment="1">
      <alignment horizontal="right" wrapText="1"/>
    </xf>
    <xf numFmtId="0" fontId="0" fillId="25" borderId="90" xfId="0" applyFont="1" applyFill="1" applyBorder="1" applyAlignment="1">
      <alignment horizontal="right" wrapText="1"/>
    </xf>
    <xf numFmtId="0" fontId="0" fillId="25" borderId="91" xfId="0" applyFont="1" applyFill="1" applyBorder="1" applyAlignment="1">
      <alignment horizontal="right" wrapText="1"/>
    </xf>
    <xf numFmtId="0" fontId="0" fillId="25" borderId="92" xfId="0" applyFont="1" applyFill="1" applyBorder="1" applyAlignment="1">
      <alignment horizontal="right" wrapText="1"/>
    </xf>
    <xf numFmtId="0" fontId="0" fillId="25" borderId="93" xfId="0" applyFont="1" applyFill="1" applyBorder="1" applyAlignment="1">
      <alignment horizontal="right" wrapText="1"/>
    </xf>
    <xf numFmtId="171" fontId="0" fillId="25" borderId="69" xfId="0" applyNumberFormat="1" applyFont="1" applyFill="1" applyBorder="1" applyAlignment="1">
      <alignment horizontal="right" wrapText="1"/>
    </xf>
    <xf numFmtId="171" fontId="0" fillId="25" borderId="90" xfId="0" applyNumberFormat="1" applyFont="1" applyFill="1" applyBorder="1" applyAlignment="1">
      <alignment horizontal="right" wrapText="1"/>
    </xf>
    <xf numFmtId="171" fontId="0" fillId="25" borderId="66" xfId="0" applyNumberFormat="1" applyFont="1" applyFill="1" applyBorder="1" applyAlignment="1">
      <alignment horizontal="right" wrapText="1"/>
    </xf>
    <xf numFmtId="171" fontId="0" fillId="25" borderId="94" xfId="0" applyNumberFormat="1" applyFont="1" applyFill="1" applyBorder="1" applyAlignment="1">
      <alignment horizontal="right" wrapText="1"/>
    </xf>
    <xf numFmtId="171" fontId="0" fillId="25" borderId="92" xfId="0" applyNumberFormat="1" applyFont="1" applyFill="1" applyBorder="1" applyAlignment="1">
      <alignment horizontal="right" wrapText="1"/>
    </xf>
    <xf numFmtId="171" fontId="0" fillId="25" borderId="93" xfId="0" applyNumberFormat="1" applyFont="1" applyFill="1" applyBorder="1" applyAlignment="1">
      <alignment horizontal="right" wrapText="1"/>
    </xf>
    <xf numFmtId="0" fontId="0" fillId="25" borderId="95" xfId="0" applyFont="1" applyFill="1" applyBorder="1" applyAlignment="1">
      <alignment horizontal="right" wrapText="1"/>
    </xf>
    <xf numFmtId="0" fontId="0" fillId="25" borderId="96" xfId="0" applyFont="1" applyFill="1" applyBorder="1" applyAlignment="1">
      <alignment horizontal="right" wrapText="1"/>
    </xf>
    <xf numFmtId="0" fontId="0" fillId="25" borderId="97" xfId="0" applyFont="1" applyFill="1" applyBorder="1" applyAlignment="1">
      <alignment horizontal="right" wrapText="1"/>
    </xf>
    <xf numFmtId="0" fontId="0" fillId="25" borderId="98" xfId="0" applyFont="1" applyFill="1" applyBorder="1" applyAlignment="1">
      <alignment horizontal="right" wrapText="1"/>
    </xf>
    <xf numFmtId="0" fontId="0" fillId="25" borderId="99" xfId="0" applyFont="1" applyFill="1" applyBorder="1" applyAlignment="1">
      <alignment horizontal="right" wrapText="1"/>
    </xf>
    <xf numFmtId="0" fontId="0" fillId="25" borderId="100" xfId="0" applyFont="1" applyFill="1" applyBorder="1" applyAlignment="1">
      <alignment horizontal="right" wrapText="1"/>
    </xf>
    <xf numFmtId="0" fontId="27" fillId="25" borderId="101" xfId="0" applyFont="1" applyFill="1" applyBorder="1" applyAlignment="1">
      <alignment horizontal="right" wrapText="1"/>
    </xf>
    <xf numFmtId="171" fontId="0" fillId="25" borderId="102" xfId="0" applyNumberFormat="1" applyFont="1" applyFill="1" applyBorder="1" applyAlignment="1">
      <alignment horizontal="right" wrapText="1"/>
    </xf>
    <xf numFmtId="171" fontId="0" fillId="25" borderId="103" xfId="0" applyNumberFormat="1" applyFont="1" applyFill="1" applyBorder="1" applyAlignment="1">
      <alignment horizontal="right" wrapText="1"/>
    </xf>
    <xf numFmtId="171" fontId="0" fillId="25" borderId="91" xfId="0" applyNumberFormat="1" applyFont="1" applyFill="1" applyBorder="1" applyAlignment="1">
      <alignment horizontal="right" wrapText="1"/>
    </xf>
    <xf numFmtId="171" fontId="0" fillId="25" borderId="104" xfId="0" applyNumberFormat="1" applyFont="1" applyFill="1" applyBorder="1" applyAlignment="1">
      <alignment horizontal="right" wrapText="1"/>
    </xf>
    <xf numFmtId="171" fontId="27" fillId="25" borderId="104" xfId="0" applyNumberFormat="1" applyFont="1" applyFill="1" applyBorder="1" applyAlignment="1">
      <alignment horizontal="right" wrapText="1"/>
    </xf>
    <xf numFmtId="0" fontId="0" fillId="25" borderId="105" xfId="0" applyFont="1" applyFill="1" applyBorder="1" applyAlignment="1">
      <alignment horizontal="right" wrapText="1"/>
    </xf>
    <xf numFmtId="0" fontId="0" fillId="25" borderId="106" xfId="0" applyFont="1" applyFill="1" applyBorder="1" applyAlignment="1">
      <alignment horizontal="right" wrapText="1"/>
    </xf>
    <xf numFmtId="0" fontId="0" fillId="25" borderId="107" xfId="0" applyFont="1" applyFill="1" applyBorder="1" applyAlignment="1">
      <alignment horizontal="right" wrapText="1"/>
    </xf>
    <xf numFmtId="0" fontId="0" fillId="25" borderId="108" xfId="0" applyFont="1" applyFill="1" applyBorder="1" applyAlignment="1">
      <alignment horizontal="right" wrapText="1"/>
    </xf>
    <xf numFmtId="0" fontId="27" fillId="25" borderId="17" xfId="0" applyFont="1" applyFill="1" applyBorder="1" applyAlignment="1">
      <alignment horizontal="right" wrapText="1"/>
    </xf>
    <xf numFmtId="0" fontId="27" fillId="25" borderId="100" xfId="0" applyFont="1" applyFill="1" applyBorder="1" applyAlignment="1">
      <alignment horizontal="right" wrapText="1"/>
    </xf>
    <xf numFmtId="0" fontId="0" fillId="0" borderId="109" xfId="0" applyFont="1" applyBorder="1" applyAlignment="1">
      <alignment wrapText="1"/>
    </xf>
    <xf numFmtId="0" fontId="27" fillId="25" borderId="27" xfId="0" applyFont="1" applyFill="1" applyBorder="1" applyAlignment="1">
      <alignment horizontal="right" wrapText="1"/>
    </xf>
    <xf numFmtId="0" fontId="27" fillId="25" borderId="104" xfId="0" applyFont="1" applyFill="1" applyBorder="1" applyAlignment="1">
      <alignment horizontal="right" wrapText="1"/>
    </xf>
    <xf numFmtId="0" fontId="27" fillId="25" borderId="16" xfId="0" applyFont="1" applyFill="1" applyBorder="1" applyAlignment="1">
      <alignment horizontal="right" wrapText="1"/>
    </xf>
    <xf numFmtId="171" fontId="27" fillId="25" borderId="110" xfId="0" applyNumberFormat="1" applyFont="1" applyFill="1" applyBorder="1" applyAlignment="1">
      <alignment horizontal="right" wrapText="1"/>
    </xf>
    <xf numFmtId="0" fontId="0" fillId="0" borderId="111" xfId="0" applyFont="1" applyBorder="1" applyAlignment="1">
      <alignment wrapText="1"/>
    </xf>
    <xf numFmtId="0" fontId="0" fillId="25" borderId="112" xfId="0" applyFont="1" applyFill="1" applyBorder="1" applyAlignment="1">
      <alignment horizontal="right" wrapText="1"/>
    </xf>
    <xf numFmtId="0" fontId="0" fillId="25" borderId="66" xfId="0" applyFont="1" applyFill="1" applyBorder="1" applyAlignment="1">
      <alignment horizontal="right" wrapText="1"/>
    </xf>
    <xf numFmtId="0" fontId="25" fillId="4" borderId="113" xfId="0" applyFont="1" applyFill="1" applyBorder="1" applyAlignment="1">
      <alignment horizontal="center" vertical="center" wrapText="1"/>
    </xf>
    <xf numFmtId="0" fontId="25" fillId="4" borderId="114" xfId="0" applyFont="1" applyFill="1" applyBorder="1" applyAlignment="1">
      <alignment horizontal="center" vertical="center" wrapText="1"/>
    </xf>
    <xf numFmtId="0" fontId="25" fillId="4" borderId="115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right" wrapText="1"/>
    </xf>
    <xf numFmtId="0" fontId="0" fillId="0" borderId="100" xfId="0" applyFont="1" applyFill="1" applyBorder="1" applyAlignment="1">
      <alignment horizontal="right" wrapText="1"/>
    </xf>
    <xf numFmtId="0" fontId="0" fillId="0" borderId="101" xfId="0" applyFont="1" applyFill="1" applyBorder="1" applyAlignment="1">
      <alignment horizontal="right" wrapText="1"/>
    </xf>
    <xf numFmtId="0" fontId="0" fillId="0" borderId="98" xfId="0" applyFont="1" applyFill="1" applyBorder="1" applyAlignment="1">
      <alignment horizontal="right" wrapText="1"/>
    </xf>
    <xf numFmtId="0" fontId="0" fillId="0" borderId="109" xfId="0" applyBorder="1" applyAlignment="1">
      <alignment wrapText="1"/>
    </xf>
    <xf numFmtId="0" fontId="0" fillId="0" borderId="92" xfId="0" applyFont="1" applyFill="1" applyBorder="1" applyAlignment="1">
      <alignment horizontal="right" wrapText="1"/>
    </xf>
    <xf numFmtId="0" fontId="0" fillId="0" borderId="104" xfId="0" applyFont="1" applyFill="1" applyBorder="1" applyAlignment="1">
      <alignment horizontal="right" wrapText="1"/>
    </xf>
    <xf numFmtId="0" fontId="0" fillId="0" borderId="107" xfId="0" applyFont="1" applyFill="1" applyBorder="1" applyAlignment="1">
      <alignment horizontal="right" wrapText="1"/>
    </xf>
    <xf numFmtId="0" fontId="0" fillId="0" borderId="116" xfId="0" applyFont="1" applyFill="1" applyBorder="1" applyAlignment="1">
      <alignment horizontal="right" wrapText="1"/>
    </xf>
    <xf numFmtId="0" fontId="0" fillId="0" borderId="95" xfId="0" applyFont="1" applyFill="1" applyBorder="1" applyAlignment="1">
      <alignment horizontal="right" wrapText="1"/>
    </xf>
    <xf numFmtId="0" fontId="0" fillId="0" borderId="69" xfId="0" applyFont="1" applyFill="1" applyBorder="1" applyAlignment="1">
      <alignment horizontal="right" wrapText="1"/>
    </xf>
    <xf numFmtId="0" fontId="0" fillId="0" borderId="71" xfId="0" applyFont="1" applyFill="1" applyBorder="1" applyAlignment="1">
      <alignment horizontal="right" wrapText="1"/>
    </xf>
    <xf numFmtId="0" fontId="0" fillId="0" borderId="117" xfId="0" applyFont="1" applyFill="1" applyBorder="1" applyAlignment="1">
      <alignment horizontal="right" wrapText="1"/>
    </xf>
    <xf numFmtId="0" fontId="0" fillId="0" borderId="112" xfId="0" applyFont="1" applyFill="1" applyBorder="1" applyAlignment="1">
      <alignment horizontal="right" wrapText="1"/>
    </xf>
    <xf numFmtId="0" fontId="0" fillId="0" borderId="94" xfId="0" applyFont="1" applyFill="1" applyBorder="1" applyAlignment="1">
      <alignment horizontal="right" wrapText="1"/>
    </xf>
    <xf numFmtId="0" fontId="0" fillId="0" borderId="64" xfId="0" applyFont="1" applyFill="1" applyBorder="1" applyAlignment="1">
      <alignment horizontal="right" wrapText="1"/>
    </xf>
    <xf numFmtId="0" fontId="0" fillId="0" borderId="118" xfId="0" applyFont="1" applyFill="1" applyBorder="1" applyAlignment="1">
      <alignment horizontal="right" wrapText="1"/>
    </xf>
    <xf numFmtId="0" fontId="0" fillId="0" borderId="66" xfId="0" applyFont="1" applyFill="1" applyBorder="1" applyAlignment="1">
      <alignment horizontal="right" wrapText="1"/>
    </xf>
    <xf numFmtId="0" fontId="0" fillId="0" borderId="119" xfId="0" applyFont="1" applyFill="1" applyBorder="1" applyAlignment="1">
      <alignment horizontal="right" wrapText="1"/>
    </xf>
    <xf numFmtId="0" fontId="0" fillId="0" borderId="85" xfId="0" applyFont="1" applyFill="1" applyBorder="1" applyAlignment="1">
      <alignment horizontal="right" wrapText="1"/>
    </xf>
    <xf numFmtId="0" fontId="0" fillId="0" borderId="120" xfId="0" applyFont="1" applyFill="1" applyBorder="1" applyAlignment="1">
      <alignment horizontal="right" wrapText="1"/>
    </xf>
    <xf numFmtId="0" fontId="0" fillId="0" borderId="121" xfId="0" applyFont="1" applyFill="1" applyBorder="1" applyAlignment="1">
      <alignment horizontal="right" wrapText="1"/>
    </xf>
    <xf numFmtId="0" fontId="0" fillId="0" borderId="122" xfId="0" applyFont="1" applyFill="1" applyBorder="1" applyAlignment="1">
      <alignment horizontal="right" wrapText="1"/>
    </xf>
    <xf numFmtId="0" fontId="27" fillId="25" borderId="123" xfId="0" applyFont="1" applyFill="1" applyBorder="1" applyAlignment="1">
      <alignment horizontal="right" wrapText="1"/>
    </xf>
    <xf numFmtId="0" fontId="27" fillId="0" borderId="10" xfId="0" applyFont="1" applyBorder="1" applyAlignment="1" applyProtection="1">
      <alignment vertical="center"/>
      <protection hidden="1"/>
    </xf>
    <xf numFmtId="0" fontId="27" fillId="0" borderId="10" xfId="0" applyFont="1" applyBorder="1" applyAlignment="1">
      <alignment/>
    </xf>
    <xf numFmtId="3" fontId="27" fillId="25" borderId="10" xfId="0" applyNumberFormat="1" applyFont="1" applyFill="1" applyBorder="1" applyAlignment="1">
      <alignment horizontal="right" wrapText="1"/>
    </xf>
    <xf numFmtId="0" fontId="27" fillId="0" borderId="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9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1" width="24.140625" style="138" customWidth="1"/>
    <col min="2" max="2" width="11.7109375" style="138" customWidth="1"/>
    <col min="3" max="3" width="11.8515625" style="138" customWidth="1"/>
    <col min="4" max="4" width="10.57421875" style="138" customWidth="1"/>
    <col min="5" max="5" width="10.140625" style="138" customWidth="1"/>
    <col min="6" max="6" width="10.140625" style="138" bestFit="1" customWidth="1"/>
    <col min="7" max="7" width="12.57421875" style="138" bestFit="1" customWidth="1"/>
    <col min="8" max="8" width="9.7109375" style="138" customWidth="1"/>
    <col min="9" max="9" width="10.8515625" style="138" bestFit="1" customWidth="1"/>
    <col min="10" max="13" width="9.28125" style="138" bestFit="1" customWidth="1"/>
    <col min="14" max="16384" width="9.140625" style="138" customWidth="1"/>
  </cols>
  <sheetData>
    <row r="1" ht="12.75">
      <c r="A1" s="7" t="s">
        <v>74</v>
      </c>
    </row>
    <row r="2" spans="1:9" ht="12.75">
      <c r="A2" s="273"/>
      <c r="B2" s="7"/>
      <c r="C2" s="7"/>
      <c r="D2" s="7"/>
      <c r="E2" s="7"/>
      <c r="F2" s="7"/>
      <c r="G2" s="7"/>
      <c r="H2" s="7"/>
      <c r="I2" s="7"/>
    </row>
    <row r="3" spans="1:9" ht="38.25">
      <c r="A3" s="273"/>
      <c r="B3" s="5" t="s">
        <v>44</v>
      </c>
      <c r="C3" s="5" t="s">
        <v>3</v>
      </c>
      <c r="D3" s="5" t="s">
        <v>45</v>
      </c>
      <c r="E3" s="5" t="s">
        <v>0</v>
      </c>
      <c r="F3" s="5" t="s">
        <v>4</v>
      </c>
      <c r="G3" s="5" t="s">
        <v>1</v>
      </c>
      <c r="H3" s="5" t="s">
        <v>5</v>
      </c>
      <c r="I3" s="5" t="s">
        <v>6</v>
      </c>
    </row>
    <row r="4" spans="1:9" ht="12.75">
      <c r="A4" s="44" t="s">
        <v>8</v>
      </c>
      <c r="B4" s="140">
        <v>907</v>
      </c>
      <c r="C4" s="141">
        <v>210</v>
      </c>
      <c r="D4" s="40">
        <v>1008</v>
      </c>
      <c r="E4" s="40">
        <v>530</v>
      </c>
      <c r="F4" s="40">
        <v>151</v>
      </c>
      <c r="G4" s="40">
        <v>478</v>
      </c>
      <c r="H4" s="40">
        <v>18</v>
      </c>
      <c r="I4" s="41">
        <v>2</v>
      </c>
    </row>
    <row r="5" spans="1:9" ht="12.75">
      <c r="A5" s="45" t="s">
        <v>9</v>
      </c>
      <c r="B5" s="142">
        <v>2259</v>
      </c>
      <c r="C5" s="143">
        <v>0</v>
      </c>
      <c r="D5" s="42">
        <v>1853</v>
      </c>
      <c r="E5" s="42">
        <v>1356</v>
      </c>
      <c r="F5" s="42">
        <v>502</v>
      </c>
      <c r="G5" s="42">
        <v>497</v>
      </c>
      <c r="H5" s="42">
        <v>32</v>
      </c>
      <c r="I5" s="43">
        <v>10</v>
      </c>
    </row>
    <row r="6" spans="1:9" ht="12.75">
      <c r="A6" s="45" t="s">
        <v>10</v>
      </c>
      <c r="B6" s="142">
        <v>813</v>
      </c>
      <c r="C6" s="143">
        <v>254</v>
      </c>
      <c r="D6" s="42">
        <v>860</v>
      </c>
      <c r="E6" s="42">
        <v>369</v>
      </c>
      <c r="F6" s="42">
        <v>154</v>
      </c>
      <c r="G6" s="42">
        <v>491</v>
      </c>
      <c r="H6" s="42">
        <v>23</v>
      </c>
      <c r="I6" s="43">
        <v>5</v>
      </c>
    </row>
    <row r="7" spans="1:9" ht="12.75">
      <c r="A7" s="45" t="s">
        <v>11</v>
      </c>
      <c r="B7" s="142">
        <v>1307</v>
      </c>
      <c r="C7" s="143">
        <v>138</v>
      </c>
      <c r="D7" s="42">
        <v>1191</v>
      </c>
      <c r="E7" s="42">
        <v>629</v>
      </c>
      <c r="F7" s="42">
        <v>417</v>
      </c>
      <c r="G7" s="42">
        <v>562</v>
      </c>
      <c r="H7" s="42">
        <v>12</v>
      </c>
      <c r="I7" s="43">
        <v>8</v>
      </c>
    </row>
    <row r="8" spans="1:9" ht="12.75">
      <c r="A8" s="45" t="s">
        <v>12</v>
      </c>
      <c r="B8" s="142">
        <v>743</v>
      </c>
      <c r="C8" s="143">
        <v>167</v>
      </c>
      <c r="D8" s="42">
        <v>749</v>
      </c>
      <c r="E8" s="42">
        <v>293</v>
      </c>
      <c r="F8" s="42">
        <v>184</v>
      </c>
      <c r="G8" s="42">
        <v>456</v>
      </c>
      <c r="H8" s="42">
        <v>11</v>
      </c>
      <c r="I8" s="43">
        <v>7</v>
      </c>
    </row>
    <row r="9" spans="1:9" ht="12.75">
      <c r="A9" s="45" t="s">
        <v>13</v>
      </c>
      <c r="B9" s="142">
        <v>2353</v>
      </c>
      <c r="C9" s="143">
        <v>911</v>
      </c>
      <c r="D9" s="42">
        <v>2636</v>
      </c>
      <c r="E9" s="42">
        <v>902</v>
      </c>
      <c r="F9" s="42">
        <v>227</v>
      </c>
      <c r="G9" s="42">
        <v>1734</v>
      </c>
      <c r="H9" s="42">
        <v>76</v>
      </c>
      <c r="I9" s="43">
        <v>26</v>
      </c>
    </row>
    <row r="10" spans="1:9" ht="12.75">
      <c r="A10" s="45" t="s">
        <v>14</v>
      </c>
      <c r="B10" s="142">
        <v>664</v>
      </c>
      <c r="C10" s="143">
        <v>2</v>
      </c>
      <c r="D10" s="42">
        <v>702</v>
      </c>
      <c r="E10" s="42">
        <v>572</v>
      </c>
      <c r="F10" s="42">
        <v>352</v>
      </c>
      <c r="G10" s="42">
        <v>130</v>
      </c>
      <c r="H10" s="42">
        <v>5</v>
      </c>
      <c r="I10" s="43">
        <v>0</v>
      </c>
    </row>
    <row r="11" spans="1:9" ht="12.75">
      <c r="A11" s="45" t="s">
        <v>15</v>
      </c>
      <c r="B11" s="142">
        <v>791</v>
      </c>
      <c r="C11" s="143">
        <v>221</v>
      </c>
      <c r="D11" s="42">
        <v>888</v>
      </c>
      <c r="E11" s="42">
        <v>250</v>
      </c>
      <c r="F11" s="42">
        <v>64</v>
      </c>
      <c r="G11" s="42">
        <v>638</v>
      </c>
      <c r="H11" s="42">
        <v>42</v>
      </c>
      <c r="I11" s="43">
        <v>13</v>
      </c>
    </row>
    <row r="12" spans="1:9" ht="12.75">
      <c r="A12" s="45" t="s">
        <v>16</v>
      </c>
      <c r="B12" s="142">
        <v>1517</v>
      </c>
      <c r="C12" s="143">
        <v>317</v>
      </c>
      <c r="D12" s="42">
        <v>1529</v>
      </c>
      <c r="E12" s="42">
        <v>627</v>
      </c>
      <c r="F12" s="42">
        <v>306</v>
      </c>
      <c r="G12" s="42">
        <v>902</v>
      </c>
      <c r="H12" s="42">
        <v>19</v>
      </c>
      <c r="I12" s="43">
        <v>17</v>
      </c>
    </row>
    <row r="13" spans="1:9" ht="12.75">
      <c r="A13" s="45" t="s">
        <v>17</v>
      </c>
      <c r="B13" s="142">
        <v>495</v>
      </c>
      <c r="C13" s="143">
        <v>167</v>
      </c>
      <c r="D13" s="42">
        <v>499</v>
      </c>
      <c r="E13" s="42">
        <v>150</v>
      </c>
      <c r="F13" s="42">
        <v>37</v>
      </c>
      <c r="G13" s="42">
        <v>349</v>
      </c>
      <c r="H13" s="42">
        <v>6</v>
      </c>
      <c r="I13" s="43">
        <v>5</v>
      </c>
    </row>
    <row r="14" spans="1:9" ht="12.75">
      <c r="A14" s="45" t="s">
        <v>18</v>
      </c>
      <c r="B14" s="142">
        <v>480</v>
      </c>
      <c r="C14" s="143">
        <v>3</v>
      </c>
      <c r="D14" s="42">
        <v>411</v>
      </c>
      <c r="E14" s="42">
        <v>160</v>
      </c>
      <c r="F14" s="42">
        <v>37</v>
      </c>
      <c r="G14" s="42">
        <v>251</v>
      </c>
      <c r="H14" s="42">
        <v>9</v>
      </c>
      <c r="I14" s="43">
        <v>2</v>
      </c>
    </row>
    <row r="15" spans="1:9" ht="12.75">
      <c r="A15" s="45" t="s">
        <v>19</v>
      </c>
      <c r="B15" s="142">
        <v>1168</v>
      </c>
      <c r="C15" s="143">
        <v>271</v>
      </c>
      <c r="D15" s="42">
        <v>1231</v>
      </c>
      <c r="E15" s="42">
        <v>428</v>
      </c>
      <c r="F15" s="42">
        <v>190</v>
      </c>
      <c r="G15" s="42">
        <v>803</v>
      </c>
      <c r="H15" s="42">
        <v>44</v>
      </c>
      <c r="I15" s="43">
        <v>4</v>
      </c>
    </row>
    <row r="16" spans="1:9" ht="12.75">
      <c r="A16" s="45" t="s">
        <v>20</v>
      </c>
      <c r="B16" s="142">
        <v>1047</v>
      </c>
      <c r="C16" s="143">
        <v>110</v>
      </c>
      <c r="D16" s="42">
        <v>1076</v>
      </c>
      <c r="E16" s="42">
        <v>423</v>
      </c>
      <c r="F16" s="42">
        <v>193</v>
      </c>
      <c r="G16" s="42">
        <v>653</v>
      </c>
      <c r="H16" s="42">
        <v>14</v>
      </c>
      <c r="I16" s="43">
        <v>0</v>
      </c>
    </row>
    <row r="17" spans="1:9" ht="12.75">
      <c r="A17" s="45" t="s">
        <v>21</v>
      </c>
      <c r="B17" s="142">
        <v>1624</v>
      </c>
      <c r="C17" s="143">
        <v>95</v>
      </c>
      <c r="D17" s="42">
        <v>1634</v>
      </c>
      <c r="E17" s="42">
        <v>843</v>
      </c>
      <c r="F17" s="42">
        <v>360</v>
      </c>
      <c r="G17" s="42">
        <v>791</v>
      </c>
      <c r="H17" s="42">
        <v>20</v>
      </c>
      <c r="I17" s="43">
        <v>24</v>
      </c>
    </row>
    <row r="18" spans="1:9" ht="12.75">
      <c r="A18" s="45" t="s">
        <v>22</v>
      </c>
      <c r="B18" s="142">
        <v>823</v>
      </c>
      <c r="C18" s="143">
        <v>28</v>
      </c>
      <c r="D18" s="42">
        <v>706</v>
      </c>
      <c r="E18" s="42">
        <v>268</v>
      </c>
      <c r="F18" s="42">
        <v>75</v>
      </c>
      <c r="G18" s="42">
        <v>438</v>
      </c>
      <c r="H18" s="42">
        <v>22</v>
      </c>
      <c r="I18" s="43">
        <v>10</v>
      </c>
    </row>
    <row r="19" spans="1:9" ht="12.75">
      <c r="A19" s="45" t="s">
        <v>23</v>
      </c>
      <c r="B19" s="142">
        <v>532</v>
      </c>
      <c r="C19" s="143">
        <v>92</v>
      </c>
      <c r="D19" s="42">
        <v>572</v>
      </c>
      <c r="E19" s="42">
        <v>295</v>
      </c>
      <c r="F19" s="42">
        <v>131</v>
      </c>
      <c r="G19" s="42">
        <v>277</v>
      </c>
      <c r="H19" s="42">
        <v>12</v>
      </c>
      <c r="I19" s="43">
        <v>8</v>
      </c>
    </row>
    <row r="20" spans="1:9" ht="12.75">
      <c r="A20" s="45" t="s">
        <v>24</v>
      </c>
      <c r="B20" s="142">
        <v>355</v>
      </c>
      <c r="C20" s="143">
        <v>59</v>
      </c>
      <c r="D20" s="42">
        <v>347</v>
      </c>
      <c r="E20" s="42">
        <v>153</v>
      </c>
      <c r="F20" s="42">
        <v>76</v>
      </c>
      <c r="G20" s="42">
        <v>194</v>
      </c>
      <c r="H20" s="42">
        <v>5</v>
      </c>
      <c r="I20" s="43">
        <v>3</v>
      </c>
    </row>
    <row r="21" spans="1:9" ht="12.75">
      <c r="A21" s="45" t="s">
        <v>25</v>
      </c>
      <c r="B21" s="142">
        <v>1892</v>
      </c>
      <c r="C21" s="143">
        <v>575</v>
      </c>
      <c r="D21" s="42">
        <v>2097</v>
      </c>
      <c r="E21" s="42">
        <v>906</v>
      </c>
      <c r="F21" s="42">
        <v>364</v>
      </c>
      <c r="G21" s="42">
        <v>1191</v>
      </c>
      <c r="H21" s="42">
        <v>39</v>
      </c>
      <c r="I21" s="43">
        <v>26</v>
      </c>
    </row>
    <row r="22" spans="1:9" ht="12.75">
      <c r="A22" s="45" t="s">
        <v>26</v>
      </c>
      <c r="B22" s="142">
        <v>696</v>
      </c>
      <c r="C22" s="143">
        <v>259</v>
      </c>
      <c r="D22" s="42">
        <v>771</v>
      </c>
      <c r="E22" s="42">
        <v>241</v>
      </c>
      <c r="F22" s="42">
        <v>125</v>
      </c>
      <c r="G22" s="42">
        <v>530</v>
      </c>
      <c r="H22" s="42">
        <v>13</v>
      </c>
      <c r="I22" s="43">
        <v>54</v>
      </c>
    </row>
    <row r="23" spans="1:9" ht="12.75">
      <c r="A23" s="45" t="s">
        <v>27</v>
      </c>
      <c r="B23" s="142">
        <v>1429</v>
      </c>
      <c r="C23" s="143">
        <v>102</v>
      </c>
      <c r="D23" s="42">
        <v>1320</v>
      </c>
      <c r="E23" s="42">
        <v>519</v>
      </c>
      <c r="F23" s="42">
        <v>160</v>
      </c>
      <c r="G23" s="42">
        <v>801</v>
      </c>
      <c r="H23" s="42">
        <v>37</v>
      </c>
      <c r="I23" s="43">
        <v>10</v>
      </c>
    </row>
    <row r="24" spans="1:9" ht="12.75">
      <c r="A24" s="45" t="s">
        <v>28</v>
      </c>
      <c r="B24" s="142">
        <v>442</v>
      </c>
      <c r="C24" s="143">
        <v>40</v>
      </c>
      <c r="D24" s="42">
        <v>377</v>
      </c>
      <c r="E24" s="42">
        <v>97</v>
      </c>
      <c r="F24" s="42">
        <v>32</v>
      </c>
      <c r="G24" s="42">
        <v>280</v>
      </c>
      <c r="H24" s="42">
        <v>16</v>
      </c>
      <c r="I24" s="43">
        <v>2</v>
      </c>
    </row>
    <row r="25" spans="1:9" ht="12.75">
      <c r="A25" s="45" t="s">
        <v>29</v>
      </c>
      <c r="B25" s="142">
        <v>1751</v>
      </c>
      <c r="C25" s="143">
        <v>1</v>
      </c>
      <c r="D25" s="42">
        <v>1639</v>
      </c>
      <c r="E25" s="42">
        <v>1140</v>
      </c>
      <c r="F25" s="42">
        <v>566</v>
      </c>
      <c r="G25" s="42">
        <v>499</v>
      </c>
      <c r="H25" s="42">
        <v>26</v>
      </c>
      <c r="I25" s="43">
        <v>8</v>
      </c>
    </row>
    <row r="26" spans="1:9" ht="12.75">
      <c r="A26" s="45" t="s">
        <v>30</v>
      </c>
      <c r="B26" s="142">
        <v>650</v>
      </c>
      <c r="C26" s="143">
        <v>237</v>
      </c>
      <c r="D26" s="42">
        <v>661</v>
      </c>
      <c r="E26" s="42">
        <v>229</v>
      </c>
      <c r="F26" s="42">
        <v>57</v>
      </c>
      <c r="G26" s="42">
        <v>432</v>
      </c>
      <c r="H26" s="42">
        <v>29</v>
      </c>
      <c r="I26" s="43">
        <v>4</v>
      </c>
    </row>
    <row r="27" spans="1:9" ht="12.75">
      <c r="A27" s="45" t="s">
        <v>31</v>
      </c>
      <c r="B27" s="142">
        <v>524</v>
      </c>
      <c r="C27" s="143">
        <v>62</v>
      </c>
      <c r="D27" s="42">
        <v>491</v>
      </c>
      <c r="E27" s="42">
        <v>257</v>
      </c>
      <c r="F27" s="42">
        <v>130</v>
      </c>
      <c r="G27" s="42">
        <v>234</v>
      </c>
      <c r="H27" s="42">
        <v>9</v>
      </c>
      <c r="I27" s="43">
        <v>4</v>
      </c>
    </row>
    <row r="28" spans="1:9" ht="12.75">
      <c r="A28" s="45" t="s">
        <v>32</v>
      </c>
      <c r="B28" s="142">
        <v>3428</v>
      </c>
      <c r="C28" s="143">
        <v>1121</v>
      </c>
      <c r="D28" s="42">
        <v>3851</v>
      </c>
      <c r="E28" s="42">
        <v>1862</v>
      </c>
      <c r="F28" s="42">
        <v>625</v>
      </c>
      <c r="G28" s="42">
        <v>1989</v>
      </c>
      <c r="H28" s="42">
        <v>94</v>
      </c>
      <c r="I28" s="43">
        <v>17</v>
      </c>
    </row>
    <row r="29" spans="1:9" ht="12.75">
      <c r="A29" s="45" t="s">
        <v>33</v>
      </c>
      <c r="B29" s="142">
        <v>1789</v>
      </c>
      <c r="C29" s="143">
        <v>475</v>
      </c>
      <c r="D29" s="42">
        <v>1967</v>
      </c>
      <c r="E29" s="42">
        <v>1181</v>
      </c>
      <c r="F29" s="42">
        <v>445</v>
      </c>
      <c r="G29" s="42">
        <v>786</v>
      </c>
      <c r="H29" s="42">
        <v>36</v>
      </c>
      <c r="I29" s="43">
        <v>7</v>
      </c>
    </row>
    <row r="30" spans="1:9" ht="12.75">
      <c r="A30" s="45" t="s">
        <v>34</v>
      </c>
      <c r="B30" s="142">
        <v>347</v>
      </c>
      <c r="C30" s="143">
        <v>34</v>
      </c>
      <c r="D30" s="42">
        <v>319</v>
      </c>
      <c r="E30" s="42">
        <v>132</v>
      </c>
      <c r="F30" s="42">
        <v>56</v>
      </c>
      <c r="G30" s="42">
        <v>187</v>
      </c>
      <c r="H30" s="42">
        <v>2</v>
      </c>
      <c r="I30" s="43">
        <v>4</v>
      </c>
    </row>
    <row r="31" spans="1:9" ht="12.75">
      <c r="A31" s="45" t="s">
        <v>35</v>
      </c>
      <c r="B31" s="142">
        <v>1585</v>
      </c>
      <c r="C31" s="143">
        <v>405</v>
      </c>
      <c r="D31" s="42">
        <v>1596</v>
      </c>
      <c r="E31" s="42">
        <v>763</v>
      </c>
      <c r="F31" s="42">
        <v>288</v>
      </c>
      <c r="G31" s="42">
        <v>833</v>
      </c>
      <c r="H31" s="42">
        <v>33</v>
      </c>
      <c r="I31" s="43">
        <v>5</v>
      </c>
    </row>
    <row r="32" spans="1:9" ht="12.75">
      <c r="A32" s="45" t="s">
        <v>36</v>
      </c>
      <c r="B32" s="142">
        <v>363</v>
      </c>
      <c r="C32" s="143">
        <v>38</v>
      </c>
      <c r="D32" s="42">
        <v>373</v>
      </c>
      <c r="E32" s="42">
        <v>125</v>
      </c>
      <c r="F32" s="42">
        <v>49</v>
      </c>
      <c r="G32" s="42">
        <v>248</v>
      </c>
      <c r="H32" s="42">
        <v>9</v>
      </c>
      <c r="I32" s="43">
        <v>5</v>
      </c>
    </row>
    <row r="33" spans="1:9" ht="12.75">
      <c r="A33" s="45" t="s">
        <v>37</v>
      </c>
      <c r="B33" s="142">
        <v>3079</v>
      </c>
      <c r="C33" s="143">
        <v>1</v>
      </c>
      <c r="D33" s="42">
        <v>2873</v>
      </c>
      <c r="E33" s="42">
        <v>1761</v>
      </c>
      <c r="F33" s="42">
        <v>635</v>
      </c>
      <c r="G33" s="42">
        <v>1112</v>
      </c>
      <c r="H33" s="42">
        <v>40</v>
      </c>
      <c r="I33" s="43">
        <v>25</v>
      </c>
    </row>
    <row r="34" spans="1:9" ht="12.75">
      <c r="A34" s="45" t="s">
        <v>38</v>
      </c>
      <c r="B34" s="142">
        <v>3735</v>
      </c>
      <c r="C34" s="143">
        <v>1701</v>
      </c>
      <c r="D34" s="42">
        <v>3984</v>
      </c>
      <c r="E34" s="42">
        <v>1680</v>
      </c>
      <c r="F34" s="42">
        <v>944</v>
      </c>
      <c r="G34" s="42">
        <v>2304</v>
      </c>
      <c r="H34" s="42">
        <v>60</v>
      </c>
      <c r="I34" s="43">
        <v>55</v>
      </c>
    </row>
    <row r="35" spans="1:9" ht="12.75">
      <c r="A35" s="45" t="s">
        <v>39</v>
      </c>
      <c r="B35" s="142">
        <v>1316</v>
      </c>
      <c r="C35" s="143">
        <v>110</v>
      </c>
      <c r="D35" s="42">
        <v>1357</v>
      </c>
      <c r="E35" s="42">
        <v>619</v>
      </c>
      <c r="F35" s="42">
        <v>196</v>
      </c>
      <c r="G35" s="42">
        <v>738</v>
      </c>
      <c r="H35" s="42">
        <v>29</v>
      </c>
      <c r="I35" s="43">
        <v>7</v>
      </c>
    </row>
    <row r="36" spans="1:9" ht="12.75">
      <c r="A36" s="45" t="s">
        <v>40</v>
      </c>
      <c r="B36" s="142">
        <v>616</v>
      </c>
      <c r="C36" s="143">
        <v>142</v>
      </c>
      <c r="D36" s="42">
        <v>565</v>
      </c>
      <c r="E36" s="42">
        <v>233</v>
      </c>
      <c r="F36" s="42">
        <v>144</v>
      </c>
      <c r="G36" s="42">
        <v>332</v>
      </c>
      <c r="H36" s="42">
        <v>6</v>
      </c>
      <c r="I36" s="43">
        <v>3</v>
      </c>
    </row>
    <row r="37" spans="1:9" ht="12.75">
      <c r="A37" s="73" t="s">
        <v>41</v>
      </c>
      <c r="B37" s="144">
        <v>4660</v>
      </c>
      <c r="C37" s="145">
        <v>1476</v>
      </c>
      <c r="D37" s="74">
        <v>5323</v>
      </c>
      <c r="E37" s="74">
        <v>2918</v>
      </c>
      <c r="F37" s="74">
        <v>1935</v>
      </c>
      <c r="G37" s="74">
        <v>2405</v>
      </c>
      <c r="H37" s="74">
        <v>59</v>
      </c>
      <c r="I37" s="75">
        <v>32</v>
      </c>
    </row>
    <row r="38" spans="1:9" ht="12.75">
      <c r="A38" s="76"/>
      <c r="B38" s="77"/>
      <c r="C38" s="77"/>
      <c r="D38" s="77"/>
      <c r="E38" s="77"/>
      <c r="F38" s="77"/>
      <c r="G38" s="77"/>
      <c r="H38" s="77"/>
      <c r="I38" s="78"/>
    </row>
    <row r="39" spans="1:9" ht="12.75">
      <c r="A39" s="137" t="s">
        <v>42</v>
      </c>
      <c r="B39" s="129">
        <v>46180</v>
      </c>
      <c r="C39" s="129">
        <v>9824</v>
      </c>
      <c r="D39" s="129">
        <v>47456</v>
      </c>
      <c r="E39" s="129">
        <v>22911</v>
      </c>
      <c r="F39" s="129">
        <v>10207</v>
      </c>
      <c r="G39" s="129">
        <v>24545</v>
      </c>
      <c r="H39" s="129">
        <v>907</v>
      </c>
      <c r="I39" s="270">
        <v>412</v>
      </c>
    </row>
    <row r="40" spans="1:9" ht="12.75">
      <c r="A40" s="136"/>
      <c r="B40" s="133"/>
      <c r="C40" s="133"/>
      <c r="D40" s="133"/>
      <c r="E40" s="133"/>
      <c r="F40" s="133"/>
      <c r="G40" s="133"/>
      <c r="H40" s="133"/>
      <c r="I40" s="133"/>
    </row>
    <row r="42" s="33" customFormat="1" ht="12.75">
      <c r="A42" s="7" t="s">
        <v>51</v>
      </c>
    </row>
    <row r="43" spans="2:23" s="33" customFormat="1" ht="38.25">
      <c r="B43" s="28" t="s">
        <v>52</v>
      </c>
      <c r="C43" s="28" t="s">
        <v>53</v>
      </c>
      <c r="D43" s="29" t="s">
        <v>54</v>
      </c>
      <c r="E43" s="28" t="s">
        <v>55</v>
      </c>
      <c r="F43" s="28" t="s">
        <v>56</v>
      </c>
      <c r="G43" s="28" t="s">
        <v>57</v>
      </c>
      <c r="H43" s="28" t="s">
        <v>58</v>
      </c>
      <c r="I43" s="28" t="s">
        <v>59</v>
      </c>
      <c r="O43" s="17"/>
      <c r="P43" s="17"/>
      <c r="Q43" s="17"/>
      <c r="R43" s="17"/>
      <c r="S43" s="17"/>
      <c r="T43" s="17"/>
      <c r="U43" s="17"/>
      <c r="V43" s="17"/>
      <c r="W43" s="17"/>
    </row>
    <row r="44" spans="1:9" ht="12.75">
      <c r="A44" s="52" t="s">
        <v>8</v>
      </c>
      <c r="B44" s="46">
        <v>0</v>
      </c>
      <c r="C44" s="47">
        <v>0</v>
      </c>
      <c r="D44" s="47">
        <v>0</v>
      </c>
      <c r="E44" s="48">
        <v>0</v>
      </c>
      <c r="F44" s="47">
        <v>0</v>
      </c>
      <c r="G44" s="48">
        <v>0</v>
      </c>
      <c r="H44" s="47">
        <v>0</v>
      </c>
      <c r="I44" s="149">
        <v>0</v>
      </c>
    </row>
    <row r="45" spans="1:9" ht="12.75">
      <c r="A45" s="53" t="s">
        <v>9</v>
      </c>
      <c r="B45" s="49">
        <v>6</v>
      </c>
      <c r="C45" s="50">
        <v>0</v>
      </c>
      <c r="D45" s="50">
        <v>2</v>
      </c>
      <c r="E45" s="51">
        <v>170.89</v>
      </c>
      <c r="F45" s="50">
        <v>0</v>
      </c>
      <c r="G45" s="51">
        <v>0</v>
      </c>
      <c r="H45" s="50">
        <v>4</v>
      </c>
      <c r="I45" s="150">
        <v>0</v>
      </c>
    </row>
    <row r="46" spans="1:9" ht="12.75">
      <c r="A46" s="53" t="s">
        <v>10</v>
      </c>
      <c r="B46" s="49">
        <v>0</v>
      </c>
      <c r="C46" s="50">
        <v>0</v>
      </c>
      <c r="D46" s="50">
        <v>0</v>
      </c>
      <c r="E46" s="51">
        <v>0</v>
      </c>
      <c r="F46" s="50">
        <v>0</v>
      </c>
      <c r="G46" s="51">
        <v>0</v>
      </c>
      <c r="H46" s="50">
        <v>0</v>
      </c>
      <c r="I46" s="150">
        <v>0</v>
      </c>
    </row>
    <row r="47" spans="1:9" ht="12.75">
      <c r="A47" s="53" t="s">
        <v>11</v>
      </c>
      <c r="B47" s="49">
        <v>2</v>
      </c>
      <c r="C47" s="50">
        <v>1</v>
      </c>
      <c r="D47" s="50">
        <v>1</v>
      </c>
      <c r="E47" s="51">
        <v>43.5</v>
      </c>
      <c r="F47" s="50">
        <v>1</v>
      </c>
      <c r="G47" s="51">
        <v>104.43</v>
      </c>
      <c r="H47" s="50">
        <v>1</v>
      </c>
      <c r="I47" s="150">
        <v>0</v>
      </c>
    </row>
    <row r="48" spans="1:9" ht="12.75">
      <c r="A48" s="53" t="s">
        <v>12</v>
      </c>
      <c r="B48" s="49">
        <v>0</v>
      </c>
      <c r="C48" s="50">
        <v>0</v>
      </c>
      <c r="D48" s="50">
        <v>0</v>
      </c>
      <c r="E48" s="51">
        <v>0</v>
      </c>
      <c r="F48" s="50">
        <v>0</v>
      </c>
      <c r="G48" s="51">
        <v>0</v>
      </c>
      <c r="H48" s="50">
        <v>0</v>
      </c>
      <c r="I48" s="150">
        <v>0</v>
      </c>
    </row>
    <row r="49" spans="1:9" ht="12.75">
      <c r="A49" s="53" t="s">
        <v>13</v>
      </c>
      <c r="B49" s="49">
        <v>4</v>
      </c>
      <c r="C49" s="50">
        <v>1</v>
      </c>
      <c r="D49" s="50">
        <v>1</v>
      </c>
      <c r="E49" s="51">
        <v>95.5</v>
      </c>
      <c r="F49" s="50">
        <v>0</v>
      </c>
      <c r="G49" s="51">
        <v>0</v>
      </c>
      <c r="H49" s="50">
        <v>3</v>
      </c>
      <c r="I49" s="150">
        <v>1</v>
      </c>
    </row>
    <row r="50" spans="1:9" ht="12.75">
      <c r="A50" s="53" t="s">
        <v>14</v>
      </c>
      <c r="B50" s="49">
        <v>0</v>
      </c>
      <c r="C50" s="50">
        <v>0</v>
      </c>
      <c r="D50" s="50">
        <v>0</v>
      </c>
      <c r="E50" s="51">
        <v>0</v>
      </c>
      <c r="F50" s="50">
        <v>0</v>
      </c>
      <c r="G50" s="51">
        <v>0</v>
      </c>
      <c r="H50" s="50">
        <v>0</v>
      </c>
      <c r="I50" s="150">
        <v>0</v>
      </c>
    </row>
    <row r="51" spans="1:9" ht="12.75">
      <c r="A51" s="53" t="s">
        <v>15</v>
      </c>
      <c r="B51" s="49">
        <v>1</v>
      </c>
      <c r="C51" s="50">
        <v>0</v>
      </c>
      <c r="D51" s="50">
        <v>1</v>
      </c>
      <c r="E51" s="51">
        <v>80.5</v>
      </c>
      <c r="F51" s="50">
        <v>0</v>
      </c>
      <c r="G51" s="51">
        <v>0</v>
      </c>
      <c r="H51" s="50">
        <v>0</v>
      </c>
      <c r="I51" s="150">
        <v>0</v>
      </c>
    </row>
    <row r="52" spans="1:9" ht="12.75">
      <c r="A52" s="53" t="s">
        <v>16</v>
      </c>
      <c r="B52" s="49">
        <v>2</v>
      </c>
      <c r="C52" s="50">
        <v>0</v>
      </c>
      <c r="D52" s="50">
        <v>0</v>
      </c>
      <c r="E52" s="51">
        <v>0</v>
      </c>
      <c r="F52" s="50">
        <v>0</v>
      </c>
      <c r="G52" s="51">
        <v>0</v>
      </c>
      <c r="H52" s="50">
        <v>2</v>
      </c>
      <c r="I52" s="150">
        <v>0</v>
      </c>
    </row>
    <row r="53" spans="1:9" ht="12.75">
      <c r="A53" s="53" t="s">
        <v>17</v>
      </c>
      <c r="B53" s="49">
        <v>2</v>
      </c>
      <c r="C53" s="50">
        <v>0</v>
      </c>
      <c r="D53" s="50">
        <v>1</v>
      </c>
      <c r="E53" s="51">
        <v>31.71</v>
      </c>
      <c r="F53" s="50">
        <v>0</v>
      </c>
      <c r="G53" s="51">
        <v>0</v>
      </c>
      <c r="H53" s="50">
        <v>1</v>
      </c>
      <c r="I53" s="150">
        <v>0</v>
      </c>
    </row>
    <row r="54" spans="1:9" ht="12.75">
      <c r="A54" s="53" t="s">
        <v>18</v>
      </c>
      <c r="B54" s="49">
        <v>1</v>
      </c>
      <c r="C54" s="50">
        <v>0</v>
      </c>
      <c r="D54" s="50">
        <v>1</v>
      </c>
      <c r="E54" s="51">
        <v>41.88</v>
      </c>
      <c r="F54" s="50">
        <v>0</v>
      </c>
      <c r="G54" s="51">
        <v>0</v>
      </c>
      <c r="H54" s="50">
        <v>0</v>
      </c>
      <c r="I54" s="150">
        <v>0</v>
      </c>
    </row>
    <row r="55" spans="1:9" ht="12.75">
      <c r="A55" s="53" t="s">
        <v>19</v>
      </c>
      <c r="B55" s="49">
        <v>5</v>
      </c>
      <c r="C55" s="50">
        <v>0</v>
      </c>
      <c r="D55" s="50">
        <v>0</v>
      </c>
      <c r="E55" s="51">
        <v>0</v>
      </c>
      <c r="F55" s="50">
        <v>0</v>
      </c>
      <c r="G55" s="51">
        <v>0</v>
      </c>
      <c r="H55" s="50">
        <v>5</v>
      </c>
      <c r="I55" s="150">
        <v>0</v>
      </c>
    </row>
    <row r="56" spans="1:9" ht="12.75">
      <c r="A56" s="53" t="s">
        <v>20</v>
      </c>
      <c r="B56" s="49">
        <v>2</v>
      </c>
      <c r="C56" s="50">
        <v>0</v>
      </c>
      <c r="D56" s="50">
        <v>0</v>
      </c>
      <c r="E56" s="51">
        <v>0</v>
      </c>
      <c r="F56" s="50">
        <v>0</v>
      </c>
      <c r="G56" s="51">
        <v>0</v>
      </c>
      <c r="H56" s="50">
        <v>2</v>
      </c>
      <c r="I56" s="150">
        <v>0</v>
      </c>
    </row>
    <row r="57" spans="1:9" ht="12.75">
      <c r="A57" s="53" t="s">
        <v>21</v>
      </c>
      <c r="B57" s="49">
        <v>4</v>
      </c>
      <c r="C57" s="50">
        <v>0</v>
      </c>
      <c r="D57" s="50">
        <v>3</v>
      </c>
      <c r="E57" s="51">
        <v>242.2</v>
      </c>
      <c r="F57" s="50">
        <v>0</v>
      </c>
      <c r="G57" s="51">
        <v>0</v>
      </c>
      <c r="H57" s="50">
        <v>1</v>
      </c>
      <c r="I57" s="150">
        <v>0</v>
      </c>
    </row>
    <row r="58" spans="1:9" ht="12.75">
      <c r="A58" s="53" t="s">
        <v>22</v>
      </c>
      <c r="B58" s="49">
        <v>4</v>
      </c>
      <c r="C58" s="50">
        <v>0</v>
      </c>
      <c r="D58" s="50">
        <v>4</v>
      </c>
      <c r="E58" s="51">
        <v>445.13</v>
      </c>
      <c r="F58" s="50">
        <v>0</v>
      </c>
      <c r="G58" s="51">
        <v>0</v>
      </c>
      <c r="H58" s="50">
        <v>0</v>
      </c>
      <c r="I58" s="150">
        <v>0</v>
      </c>
    </row>
    <row r="59" spans="1:9" ht="12.75">
      <c r="A59" s="53" t="s">
        <v>23</v>
      </c>
      <c r="B59" s="49">
        <v>0</v>
      </c>
      <c r="C59" s="50">
        <v>0</v>
      </c>
      <c r="D59" s="50">
        <v>0</v>
      </c>
      <c r="E59" s="51">
        <v>0</v>
      </c>
      <c r="F59" s="50">
        <v>0</v>
      </c>
      <c r="G59" s="51">
        <v>0</v>
      </c>
      <c r="H59" s="50">
        <v>0</v>
      </c>
      <c r="I59" s="150">
        <v>0</v>
      </c>
    </row>
    <row r="60" spans="1:9" ht="12.75">
      <c r="A60" s="53" t="s">
        <v>24</v>
      </c>
      <c r="B60" s="49">
        <v>0</v>
      </c>
      <c r="C60" s="50">
        <v>0</v>
      </c>
      <c r="D60" s="50">
        <v>0</v>
      </c>
      <c r="E60" s="51">
        <v>0</v>
      </c>
      <c r="F60" s="50">
        <v>0</v>
      </c>
      <c r="G60" s="51">
        <v>0</v>
      </c>
      <c r="H60" s="50">
        <v>0</v>
      </c>
      <c r="I60" s="150">
        <v>0</v>
      </c>
    </row>
    <row r="61" spans="1:9" ht="12.75">
      <c r="A61" s="53" t="s">
        <v>25</v>
      </c>
      <c r="B61" s="49">
        <v>7</v>
      </c>
      <c r="C61" s="50">
        <v>0</v>
      </c>
      <c r="D61" s="50">
        <v>1</v>
      </c>
      <c r="E61" s="51">
        <v>90.25</v>
      </c>
      <c r="F61" s="50">
        <v>0</v>
      </c>
      <c r="G61" s="51">
        <v>0</v>
      </c>
      <c r="H61" s="50">
        <v>6</v>
      </c>
      <c r="I61" s="150">
        <v>0</v>
      </c>
    </row>
    <row r="62" spans="1:9" ht="12.75">
      <c r="A62" s="53" t="s">
        <v>26</v>
      </c>
      <c r="B62" s="49">
        <v>0</v>
      </c>
      <c r="C62" s="50">
        <v>0</v>
      </c>
      <c r="D62" s="50">
        <v>0</v>
      </c>
      <c r="E62" s="51">
        <v>0</v>
      </c>
      <c r="F62" s="50">
        <v>0</v>
      </c>
      <c r="G62" s="51">
        <v>0</v>
      </c>
      <c r="H62" s="50">
        <v>0</v>
      </c>
      <c r="I62" s="150">
        <v>0</v>
      </c>
    </row>
    <row r="63" spans="1:9" ht="12.75">
      <c r="A63" s="53" t="s">
        <v>27</v>
      </c>
      <c r="B63" s="49">
        <v>1</v>
      </c>
      <c r="C63" s="50">
        <v>0</v>
      </c>
      <c r="D63" s="50">
        <v>0</v>
      </c>
      <c r="E63" s="51">
        <v>0</v>
      </c>
      <c r="F63" s="50">
        <v>0</v>
      </c>
      <c r="G63" s="51">
        <v>0</v>
      </c>
      <c r="H63" s="50">
        <v>1</v>
      </c>
      <c r="I63" s="150">
        <v>0</v>
      </c>
    </row>
    <row r="64" spans="1:9" ht="12.75">
      <c r="A64" s="53" t="s">
        <v>28</v>
      </c>
      <c r="B64" s="49">
        <v>1</v>
      </c>
      <c r="C64" s="50">
        <v>0</v>
      </c>
      <c r="D64" s="50">
        <v>1</v>
      </c>
      <c r="E64" s="51">
        <v>120</v>
      </c>
      <c r="F64" s="50">
        <v>0</v>
      </c>
      <c r="G64" s="51">
        <v>0</v>
      </c>
      <c r="H64" s="50">
        <v>0</v>
      </c>
      <c r="I64" s="150">
        <v>0</v>
      </c>
    </row>
    <row r="65" spans="1:9" ht="12.75">
      <c r="A65" s="53" t="s">
        <v>29</v>
      </c>
      <c r="B65" s="49">
        <v>2</v>
      </c>
      <c r="C65" s="50">
        <v>0</v>
      </c>
      <c r="D65" s="50">
        <v>1</v>
      </c>
      <c r="E65" s="51">
        <v>68.53</v>
      </c>
      <c r="F65" s="50">
        <v>0</v>
      </c>
      <c r="G65" s="51">
        <v>0</v>
      </c>
      <c r="H65" s="50">
        <v>1</v>
      </c>
      <c r="I65" s="150">
        <v>0</v>
      </c>
    </row>
    <row r="66" spans="1:9" ht="12.75">
      <c r="A66" s="53" t="s">
        <v>30</v>
      </c>
      <c r="B66" s="49">
        <v>2</v>
      </c>
      <c r="C66" s="50">
        <v>0</v>
      </c>
      <c r="D66" s="50">
        <v>0</v>
      </c>
      <c r="E66" s="51">
        <v>0</v>
      </c>
      <c r="F66" s="50">
        <v>0</v>
      </c>
      <c r="G66" s="51">
        <v>0</v>
      </c>
      <c r="H66" s="50">
        <v>2</v>
      </c>
      <c r="I66" s="150">
        <v>0</v>
      </c>
    </row>
    <row r="67" spans="1:9" ht="12.75">
      <c r="A67" s="53" t="s">
        <v>31</v>
      </c>
      <c r="B67" s="49">
        <v>2</v>
      </c>
      <c r="C67" s="50">
        <v>0</v>
      </c>
      <c r="D67" s="50">
        <v>0</v>
      </c>
      <c r="E67" s="51">
        <v>0</v>
      </c>
      <c r="F67" s="50">
        <v>0</v>
      </c>
      <c r="G67" s="51">
        <v>0</v>
      </c>
      <c r="H67" s="50">
        <v>2</v>
      </c>
      <c r="I67" s="150">
        <v>0</v>
      </c>
    </row>
    <row r="68" spans="1:9" ht="12.75">
      <c r="A68" s="53" t="s">
        <v>32</v>
      </c>
      <c r="B68" s="49">
        <v>3</v>
      </c>
      <c r="C68" s="50">
        <v>0</v>
      </c>
      <c r="D68" s="50">
        <v>1</v>
      </c>
      <c r="E68" s="51">
        <v>28.93</v>
      </c>
      <c r="F68" s="50">
        <v>0</v>
      </c>
      <c r="G68" s="51">
        <v>0</v>
      </c>
      <c r="H68" s="50">
        <v>2</v>
      </c>
      <c r="I68" s="150">
        <v>0</v>
      </c>
    </row>
    <row r="69" spans="1:9" ht="12.75">
      <c r="A69" s="53" t="s">
        <v>33</v>
      </c>
      <c r="B69" s="49">
        <v>4</v>
      </c>
      <c r="C69" s="50">
        <v>0</v>
      </c>
      <c r="D69" s="50">
        <v>2</v>
      </c>
      <c r="E69" s="51">
        <v>72.6</v>
      </c>
      <c r="F69" s="50">
        <v>0</v>
      </c>
      <c r="G69" s="51">
        <v>0</v>
      </c>
      <c r="H69" s="50">
        <v>2</v>
      </c>
      <c r="I69" s="150">
        <v>0</v>
      </c>
    </row>
    <row r="70" spans="1:9" ht="12.75">
      <c r="A70" s="53" t="s">
        <v>34</v>
      </c>
      <c r="B70" s="49">
        <v>1</v>
      </c>
      <c r="C70" s="50">
        <v>0</v>
      </c>
      <c r="D70" s="50">
        <v>0</v>
      </c>
      <c r="E70" s="51">
        <v>0</v>
      </c>
      <c r="F70" s="50">
        <v>0</v>
      </c>
      <c r="G70" s="51">
        <v>0</v>
      </c>
      <c r="H70" s="50">
        <v>1</v>
      </c>
      <c r="I70" s="150">
        <v>0</v>
      </c>
    </row>
    <row r="71" spans="1:9" ht="12.75">
      <c r="A71" s="53" t="s">
        <v>35</v>
      </c>
      <c r="B71" s="49">
        <v>1</v>
      </c>
      <c r="C71" s="50">
        <v>0</v>
      </c>
      <c r="D71" s="50">
        <v>1</v>
      </c>
      <c r="E71" s="51">
        <v>47</v>
      </c>
      <c r="F71" s="50">
        <v>0</v>
      </c>
      <c r="G71" s="51">
        <v>0</v>
      </c>
      <c r="H71" s="50">
        <v>0</v>
      </c>
      <c r="I71" s="150">
        <v>0</v>
      </c>
    </row>
    <row r="72" spans="1:9" ht="12.75">
      <c r="A72" s="53" t="s">
        <v>36</v>
      </c>
      <c r="B72" s="49">
        <v>0</v>
      </c>
      <c r="C72" s="50">
        <v>0</v>
      </c>
      <c r="D72" s="50">
        <v>0</v>
      </c>
      <c r="E72" s="51">
        <v>0</v>
      </c>
      <c r="F72" s="50">
        <v>0</v>
      </c>
      <c r="G72" s="51">
        <v>0</v>
      </c>
      <c r="H72" s="50">
        <v>0</v>
      </c>
      <c r="I72" s="150">
        <v>0</v>
      </c>
    </row>
    <row r="73" spans="1:9" ht="12.75">
      <c r="A73" s="53" t="s">
        <v>37</v>
      </c>
      <c r="B73" s="49">
        <v>4</v>
      </c>
      <c r="C73" s="50">
        <v>0</v>
      </c>
      <c r="D73" s="50">
        <v>2</v>
      </c>
      <c r="E73" s="51">
        <v>247.67</v>
      </c>
      <c r="F73" s="50">
        <v>0</v>
      </c>
      <c r="G73" s="51">
        <v>0</v>
      </c>
      <c r="H73" s="50">
        <v>2</v>
      </c>
      <c r="I73" s="150">
        <v>0</v>
      </c>
    </row>
    <row r="74" spans="1:9" ht="12.75">
      <c r="A74" s="53" t="s">
        <v>38</v>
      </c>
      <c r="B74" s="49">
        <v>10</v>
      </c>
      <c r="C74" s="50">
        <v>0</v>
      </c>
      <c r="D74" s="50">
        <v>4</v>
      </c>
      <c r="E74" s="51">
        <v>523.85</v>
      </c>
      <c r="F74" s="50">
        <v>0</v>
      </c>
      <c r="G74" s="51">
        <v>0</v>
      </c>
      <c r="H74" s="50">
        <v>6</v>
      </c>
      <c r="I74" s="150">
        <v>0</v>
      </c>
    </row>
    <row r="75" spans="1:9" ht="12.75">
      <c r="A75" s="53" t="s">
        <v>39</v>
      </c>
      <c r="B75" s="49">
        <v>4</v>
      </c>
      <c r="C75" s="50">
        <v>0</v>
      </c>
      <c r="D75" s="50">
        <v>1</v>
      </c>
      <c r="E75" s="51">
        <v>101</v>
      </c>
      <c r="F75" s="50">
        <v>0</v>
      </c>
      <c r="G75" s="51">
        <v>0</v>
      </c>
      <c r="H75" s="50">
        <v>3</v>
      </c>
      <c r="I75" s="150">
        <v>0</v>
      </c>
    </row>
    <row r="76" spans="1:9" ht="12.75">
      <c r="A76" s="53" t="s">
        <v>40</v>
      </c>
      <c r="B76" s="49">
        <v>0</v>
      </c>
      <c r="C76" s="50">
        <v>0</v>
      </c>
      <c r="D76" s="50">
        <v>0</v>
      </c>
      <c r="E76" s="51">
        <v>0</v>
      </c>
      <c r="F76" s="50">
        <v>0</v>
      </c>
      <c r="G76" s="51">
        <v>0</v>
      </c>
      <c r="H76" s="50">
        <v>0</v>
      </c>
      <c r="I76" s="150">
        <v>0</v>
      </c>
    </row>
    <row r="77" spans="1:9" ht="12.75">
      <c r="A77" s="61" t="s">
        <v>41</v>
      </c>
      <c r="B77" s="62">
        <v>6</v>
      </c>
      <c r="C77" s="63">
        <v>0</v>
      </c>
      <c r="D77" s="63">
        <v>0</v>
      </c>
      <c r="E77" s="64">
        <v>0</v>
      </c>
      <c r="F77" s="63">
        <v>0</v>
      </c>
      <c r="G77" s="64">
        <v>0</v>
      </c>
      <c r="H77" s="63">
        <v>6</v>
      </c>
      <c r="I77" s="151">
        <v>0</v>
      </c>
    </row>
    <row r="78" spans="1:9" ht="12.75">
      <c r="A78" s="60"/>
      <c r="B78" s="66"/>
      <c r="C78" s="66"/>
      <c r="D78" s="66"/>
      <c r="E78" s="67"/>
      <c r="F78" s="66"/>
      <c r="G78" s="67"/>
      <c r="H78" s="66"/>
      <c r="I78" s="68"/>
    </row>
    <row r="79" spans="1:9" ht="12.75">
      <c r="A79" s="65" t="s">
        <v>50</v>
      </c>
      <c r="B79" s="132">
        <v>81</v>
      </c>
      <c r="C79" s="132">
        <v>2</v>
      </c>
      <c r="D79" s="132">
        <v>28</v>
      </c>
      <c r="E79" s="148">
        <v>2451.14</v>
      </c>
      <c r="F79" s="132">
        <v>1</v>
      </c>
      <c r="G79" s="148">
        <v>104.43</v>
      </c>
      <c r="H79" s="132">
        <v>53</v>
      </c>
      <c r="I79" s="272">
        <v>1</v>
      </c>
    </row>
    <row r="82" spans="1:53" s="33" customFormat="1" ht="12.75">
      <c r="A82" s="139" t="s">
        <v>61</v>
      </c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</row>
    <row r="83" spans="2:53" s="33" customFormat="1" ht="51">
      <c r="B83" s="13" t="s">
        <v>62</v>
      </c>
      <c r="C83" s="14" t="s">
        <v>63</v>
      </c>
      <c r="D83" s="14" t="s">
        <v>64</v>
      </c>
      <c r="E83" s="14" t="s">
        <v>65</v>
      </c>
      <c r="F83" s="14" t="s">
        <v>66</v>
      </c>
      <c r="G83" s="14" t="s">
        <v>67</v>
      </c>
      <c r="H83" s="14" t="s">
        <v>68</v>
      </c>
      <c r="I83" s="14" t="s">
        <v>69</v>
      </c>
      <c r="J83" s="14" t="s">
        <v>70</v>
      </c>
      <c r="K83" s="15" t="s">
        <v>71</v>
      </c>
      <c r="L83" s="14" t="s">
        <v>72</v>
      </c>
      <c r="M83" s="15" t="s">
        <v>73</v>
      </c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</row>
    <row r="84" spans="1:13" ht="12.75">
      <c r="A84" s="52" t="s">
        <v>8</v>
      </c>
      <c r="B84" s="54">
        <v>34</v>
      </c>
      <c r="C84" s="55">
        <v>0</v>
      </c>
      <c r="D84" s="55">
        <v>8</v>
      </c>
      <c r="E84" s="55">
        <v>0</v>
      </c>
      <c r="F84" s="55">
        <v>24</v>
      </c>
      <c r="G84" s="55">
        <v>0</v>
      </c>
      <c r="H84" s="55">
        <v>3</v>
      </c>
      <c r="I84" s="55">
        <v>0</v>
      </c>
      <c r="J84" s="55">
        <v>5</v>
      </c>
      <c r="K84" s="55">
        <v>0</v>
      </c>
      <c r="L84" s="55">
        <v>0</v>
      </c>
      <c r="M84" s="56">
        <v>0</v>
      </c>
    </row>
    <row r="85" spans="1:13" ht="12.75">
      <c r="A85" s="53" t="s">
        <v>9</v>
      </c>
      <c r="B85" s="57">
        <v>50</v>
      </c>
      <c r="C85" s="58">
        <v>4</v>
      </c>
      <c r="D85" s="58">
        <v>12</v>
      </c>
      <c r="E85" s="58">
        <v>2</v>
      </c>
      <c r="F85" s="58">
        <v>33</v>
      </c>
      <c r="G85" s="58">
        <v>2</v>
      </c>
      <c r="H85" s="58">
        <v>4</v>
      </c>
      <c r="I85" s="58">
        <v>1</v>
      </c>
      <c r="J85" s="58">
        <v>4</v>
      </c>
      <c r="K85" s="58">
        <v>0</v>
      </c>
      <c r="L85" s="58">
        <v>0</v>
      </c>
      <c r="M85" s="59">
        <v>0</v>
      </c>
    </row>
    <row r="86" spans="1:13" ht="12.75">
      <c r="A86" s="53" t="s">
        <v>10</v>
      </c>
      <c r="B86" s="57">
        <v>26</v>
      </c>
      <c r="C86" s="58">
        <v>2</v>
      </c>
      <c r="D86" s="58">
        <v>7</v>
      </c>
      <c r="E86" s="58">
        <v>2</v>
      </c>
      <c r="F86" s="58">
        <v>17</v>
      </c>
      <c r="G86" s="58">
        <v>0</v>
      </c>
      <c r="H86" s="58">
        <v>3</v>
      </c>
      <c r="I86" s="58">
        <v>0</v>
      </c>
      <c r="J86" s="58">
        <v>2</v>
      </c>
      <c r="K86" s="58">
        <v>1</v>
      </c>
      <c r="L86" s="58">
        <v>0</v>
      </c>
      <c r="M86" s="59">
        <v>0</v>
      </c>
    </row>
    <row r="87" spans="1:13" ht="12.75">
      <c r="A87" s="53" t="s">
        <v>11</v>
      </c>
      <c r="B87" s="57">
        <v>36</v>
      </c>
      <c r="C87" s="58">
        <v>0</v>
      </c>
      <c r="D87" s="58">
        <v>7</v>
      </c>
      <c r="E87" s="58">
        <v>0</v>
      </c>
      <c r="F87" s="58">
        <v>29</v>
      </c>
      <c r="G87" s="58">
        <v>0</v>
      </c>
      <c r="H87" s="58">
        <v>2</v>
      </c>
      <c r="I87" s="58">
        <v>0</v>
      </c>
      <c r="J87" s="58">
        <v>3</v>
      </c>
      <c r="K87" s="58">
        <v>0</v>
      </c>
      <c r="L87" s="58">
        <v>0</v>
      </c>
      <c r="M87" s="59">
        <v>0</v>
      </c>
    </row>
    <row r="88" spans="1:13" ht="12.75">
      <c r="A88" s="53" t="s">
        <v>12</v>
      </c>
      <c r="B88" s="57">
        <v>27</v>
      </c>
      <c r="C88" s="58">
        <v>0</v>
      </c>
      <c r="D88" s="58">
        <v>5</v>
      </c>
      <c r="E88" s="58">
        <v>0</v>
      </c>
      <c r="F88" s="58">
        <v>25</v>
      </c>
      <c r="G88" s="58">
        <v>0</v>
      </c>
      <c r="H88" s="58">
        <v>0</v>
      </c>
      <c r="I88" s="58">
        <v>0</v>
      </c>
      <c r="J88" s="58">
        <v>3</v>
      </c>
      <c r="K88" s="58">
        <v>0</v>
      </c>
      <c r="L88" s="58">
        <v>0</v>
      </c>
      <c r="M88" s="59">
        <v>0</v>
      </c>
    </row>
    <row r="89" spans="1:13" ht="12.75">
      <c r="A89" s="53" t="s">
        <v>13</v>
      </c>
      <c r="B89" s="57">
        <v>119</v>
      </c>
      <c r="C89" s="58">
        <v>2</v>
      </c>
      <c r="D89" s="58">
        <v>28</v>
      </c>
      <c r="E89" s="58">
        <v>2</v>
      </c>
      <c r="F89" s="58">
        <v>95</v>
      </c>
      <c r="G89" s="58">
        <v>0</v>
      </c>
      <c r="H89" s="58">
        <v>11</v>
      </c>
      <c r="I89" s="58">
        <v>1</v>
      </c>
      <c r="J89" s="58">
        <v>12</v>
      </c>
      <c r="K89" s="58">
        <v>0</v>
      </c>
      <c r="L89" s="58">
        <v>0</v>
      </c>
      <c r="M89" s="59">
        <v>0</v>
      </c>
    </row>
    <row r="90" spans="1:13" ht="12.75">
      <c r="A90" s="53" t="s">
        <v>14</v>
      </c>
      <c r="B90" s="57">
        <v>8</v>
      </c>
      <c r="C90" s="58">
        <v>0</v>
      </c>
      <c r="D90" s="58">
        <v>3</v>
      </c>
      <c r="E90" s="58">
        <v>0</v>
      </c>
      <c r="F90" s="58">
        <v>4</v>
      </c>
      <c r="G90" s="58">
        <v>0</v>
      </c>
      <c r="H90" s="58">
        <v>2</v>
      </c>
      <c r="I90" s="58">
        <v>0</v>
      </c>
      <c r="J90" s="58">
        <v>1</v>
      </c>
      <c r="K90" s="58">
        <v>0</v>
      </c>
      <c r="L90" s="58">
        <v>0</v>
      </c>
      <c r="M90" s="59">
        <v>0</v>
      </c>
    </row>
    <row r="91" spans="1:13" ht="12.75">
      <c r="A91" s="53" t="s">
        <v>15</v>
      </c>
      <c r="B91" s="57">
        <v>50</v>
      </c>
      <c r="C91" s="58">
        <v>0</v>
      </c>
      <c r="D91" s="58">
        <v>21</v>
      </c>
      <c r="E91" s="58">
        <v>0</v>
      </c>
      <c r="F91" s="58">
        <v>30</v>
      </c>
      <c r="G91" s="58">
        <v>0</v>
      </c>
      <c r="H91" s="58">
        <v>3</v>
      </c>
      <c r="I91" s="58">
        <v>0</v>
      </c>
      <c r="J91" s="58">
        <v>14</v>
      </c>
      <c r="K91" s="58">
        <v>0</v>
      </c>
      <c r="L91" s="58">
        <v>0</v>
      </c>
      <c r="M91" s="59">
        <v>0</v>
      </c>
    </row>
    <row r="92" spans="1:13" ht="12.75">
      <c r="A92" s="53" t="s">
        <v>16</v>
      </c>
      <c r="B92" s="57">
        <v>57</v>
      </c>
      <c r="C92" s="58">
        <v>2</v>
      </c>
      <c r="D92" s="58">
        <v>15</v>
      </c>
      <c r="E92" s="58">
        <v>2</v>
      </c>
      <c r="F92" s="58">
        <v>44</v>
      </c>
      <c r="G92" s="58">
        <v>1</v>
      </c>
      <c r="H92" s="58">
        <v>4</v>
      </c>
      <c r="I92" s="58">
        <v>2</v>
      </c>
      <c r="J92" s="58">
        <v>8</v>
      </c>
      <c r="K92" s="58">
        <v>0</v>
      </c>
      <c r="L92" s="58">
        <v>0</v>
      </c>
      <c r="M92" s="59">
        <v>0</v>
      </c>
    </row>
    <row r="93" spans="1:13" ht="12.75">
      <c r="A93" s="53" t="s">
        <v>17</v>
      </c>
      <c r="B93" s="57">
        <v>27</v>
      </c>
      <c r="C93" s="58">
        <v>2</v>
      </c>
      <c r="D93" s="58">
        <v>3</v>
      </c>
      <c r="E93" s="58">
        <v>2</v>
      </c>
      <c r="F93" s="58">
        <v>24</v>
      </c>
      <c r="G93" s="58">
        <v>0</v>
      </c>
      <c r="H93" s="58">
        <v>1</v>
      </c>
      <c r="I93" s="58">
        <v>0</v>
      </c>
      <c r="J93" s="58">
        <v>1</v>
      </c>
      <c r="K93" s="58">
        <v>2</v>
      </c>
      <c r="L93" s="58">
        <v>1</v>
      </c>
      <c r="M93" s="59">
        <v>0</v>
      </c>
    </row>
    <row r="94" spans="1:13" ht="12.75">
      <c r="A94" s="53" t="s">
        <v>18</v>
      </c>
      <c r="B94" s="57">
        <v>9</v>
      </c>
      <c r="C94" s="58">
        <v>1</v>
      </c>
      <c r="D94" s="58">
        <v>1</v>
      </c>
      <c r="E94" s="58">
        <v>1</v>
      </c>
      <c r="F94" s="58">
        <v>8</v>
      </c>
      <c r="G94" s="58">
        <v>0</v>
      </c>
      <c r="H94" s="58">
        <v>0</v>
      </c>
      <c r="I94" s="58">
        <v>1</v>
      </c>
      <c r="J94" s="58">
        <v>1</v>
      </c>
      <c r="K94" s="58">
        <v>0</v>
      </c>
      <c r="L94" s="58">
        <v>0</v>
      </c>
      <c r="M94" s="59">
        <v>0</v>
      </c>
    </row>
    <row r="95" spans="1:13" ht="12.75">
      <c r="A95" s="53" t="s">
        <v>19</v>
      </c>
      <c r="B95" s="57">
        <v>50</v>
      </c>
      <c r="C95" s="58">
        <v>3</v>
      </c>
      <c r="D95" s="58">
        <v>12</v>
      </c>
      <c r="E95" s="58">
        <v>3</v>
      </c>
      <c r="F95" s="58">
        <v>36</v>
      </c>
      <c r="G95" s="58">
        <v>0</v>
      </c>
      <c r="H95" s="58">
        <v>4</v>
      </c>
      <c r="I95" s="58">
        <v>3</v>
      </c>
      <c r="J95" s="58">
        <v>8</v>
      </c>
      <c r="K95" s="58">
        <v>0</v>
      </c>
      <c r="L95" s="58">
        <v>1</v>
      </c>
      <c r="M95" s="59">
        <v>0</v>
      </c>
    </row>
    <row r="96" spans="1:13" ht="12.75">
      <c r="A96" s="53" t="s">
        <v>20</v>
      </c>
      <c r="B96" s="57">
        <v>43</v>
      </c>
      <c r="C96" s="58">
        <v>0</v>
      </c>
      <c r="D96" s="58">
        <v>10</v>
      </c>
      <c r="E96" s="58">
        <v>0</v>
      </c>
      <c r="F96" s="58">
        <v>33</v>
      </c>
      <c r="G96" s="58">
        <v>0</v>
      </c>
      <c r="H96" s="58">
        <v>1</v>
      </c>
      <c r="I96" s="58">
        <v>0</v>
      </c>
      <c r="J96" s="58">
        <v>8</v>
      </c>
      <c r="K96" s="58">
        <v>0</v>
      </c>
      <c r="L96" s="58">
        <v>0</v>
      </c>
      <c r="M96" s="59">
        <v>0</v>
      </c>
    </row>
    <row r="97" spans="1:13" ht="12.75">
      <c r="A97" s="53" t="s">
        <v>21</v>
      </c>
      <c r="B97" s="57">
        <v>39</v>
      </c>
      <c r="C97" s="58">
        <v>1</v>
      </c>
      <c r="D97" s="58">
        <v>10</v>
      </c>
      <c r="E97" s="58">
        <v>0</v>
      </c>
      <c r="F97" s="58">
        <v>29</v>
      </c>
      <c r="G97" s="58">
        <v>0</v>
      </c>
      <c r="H97" s="58">
        <v>5</v>
      </c>
      <c r="I97" s="58">
        <v>0</v>
      </c>
      <c r="J97" s="58">
        <v>3</v>
      </c>
      <c r="K97" s="58">
        <v>0</v>
      </c>
      <c r="L97" s="58">
        <v>1</v>
      </c>
      <c r="M97" s="59">
        <v>0</v>
      </c>
    </row>
    <row r="98" spans="1:13" ht="12.75">
      <c r="A98" s="53" t="s">
        <v>22</v>
      </c>
      <c r="B98" s="57">
        <v>26</v>
      </c>
      <c r="C98" s="58">
        <v>0</v>
      </c>
      <c r="D98" s="58">
        <v>2</v>
      </c>
      <c r="E98" s="58">
        <v>0</v>
      </c>
      <c r="F98" s="58">
        <v>25</v>
      </c>
      <c r="G98" s="58">
        <v>0</v>
      </c>
      <c r="H98" s="58">
        <v>0</v>
      </c>
      <c r="I98" s="58">
        <v>0</v>
      </c>
      <c r="J98" s="58">
        <v>2</v>
      </c>
      <c r="K98" s="58">
        <v>0</v>
      </c>
      <c r="L98" s="58">
        <v>0</v>
      </c>
      <c r="M98" s="59">
        <v>0</v>
      </c>
    </row>
    <row r="99" spans="1:13" ht="12.75">
      <c r="A99" s="53" t="s">
        <v>23</v>
      </c>
      <c r="B99" s="57">
        <v>21</v>
      </c>
      <c r="C99" s="58">
        <v>1</v>
      </c>
      <c r="D99" s="58">
        <v>9</v>
      </c>
      <c r="E99" s="58">
        <v>1</v>
      </c>
      <c r="F99" s="58">
        <v>13</v>
      </c>
      <c r="G99" s="58">
        <v>0</v>
      </c>
      <c r="H99" s="58">
        <v>1</v>
      </c>
      <c r="I99" s="58">
        <v>0</v>
      </c>
      <c r="J99" s="58">
        <v>8</v>
      </c>
      <c r="K99" s="58">
        <v>0</v>
      </c>
      <c r="L99" s="58">
        <v>0</v>
      </c>
      <c r="M99" s="59">
        <v>0</v>
      </c>
    </row>
    <row r="100" spans="1:13" ht="12.75">
      <c r="A100" s="53" t="s">
        <v>24</v>
      </c>
      <c r="B100" s="57">
        <v>12</v>
      </c>
      <c r="C100" s="58">
        <v>1</v>
      </c>
      <c r="D100" s="58">
        <v>2</v>
      </c>
      <c r="E100" s="58">
        <v>1</v>
      </c>
      <c r="F100" s="58">
        <v>10</v>
      </c>
      <c r="G100" s="58">
        <v>0</v>
      </c>
      <c r="H100" s="58">
        <v>1</v>
      </c>
      <c r="I100" s="58">
        <v>0</v>
      </c>
      <c r="J100" s="58">
        <v>1</v>
      </c>
      <c r="K100" s="58">
        <v>1</v>
      </c>
      <c r="L100" s="58">
        <v>0</v>
      </c>
      <c r="M100" s="59">
        <v>0</v>
      </c>
    </row>
    <row r="101" spans="1:13" ht="12.75">
      <c r="A101" s="53" t="s">
        <v>25</v>
      </c>
      <c r="B101" s="57">
        <v>81</v>
      </c>
      <c r="C101" s="58">
        <v>5</v>
      </c>
      <c r="D101" s="58">
        <v>14</v>
      </c>
      <c r="E101" s="58">
        <v>4</v>
      </c>
      <c r="F101" s="58">
        <v>71</v>
      </c>
      <c r="G101" s="58">
        <v>1</v>
      </c>
      <c r="H101" s="58">
        <v>5</v>
      </c>
      <c r="I101" s="58">
        <v>3</v>
      </c>
      <c r="J101" s="58">
        <v>7</v>
      </c>
      <c r="K101" s="58">
        <v>1</v>
      </c>
      <c r="L101" s="58">
        <v>0</v>
      </c>
      <c r="M101" s="59">
        <v>0</v>
      </c>
    </row>
    <row r="102" spans="1:13" ht="12.75">
      <c r="A102" s="53" t="s">
        <v>26</v>
      </c>
      <c r="B102" s="57">
        <v>41</v>
      </c>
      <c r="C102" s="58">
        <v>0</v>
      </c>
      <c r="D102" s="58">
        <v>12</v>
      </c>
      <c r="E102" s="58">
        <v>0</v>
      </c>
      <c r="F102" s="58">
        <v>31</v>
      </c>
      <c r="G102" s="58">
        <v>0</v>
      </c>
      <c r="H102" s="58">
        <v>4</v>
      </c>
      <c r="I102" s="58">
        <v>0</v>
      </c>
      <c r="J102" s="58">
        <v>8</v>
      </c>
      <c r="K102" s="58">
        <v>0</v>
      </c>
      <c r="L102" s="58">
        <v>0</v>
      </c>
      <c r="M102" s="59">
        <v>0</v>
      </c>
    </row>
    <row r="103" spans="1:13" ht="12.75">
      <c r="A103" s="53" t="s">
        <v>27</v>
      </c>
      <c r="B103" s="57">
        <v>49</v>
      </c>
      <c r="C103" s="58">
        <v>2</v>
      </c>
      <c r="D103" s="58">
        <v>10</v>
      </c>
      <c r="E103" s="58">
        <v>1</v>
      </c>
      <c r="F103" s="58">
        <v>40</v>
      </c>
      <c r="G103" s="58">
        <v>0</v>
      </c>
      <c r="H103" s="58">
        <v>4</v>
      </c>
      <c r="I103" s="58">
        <v>1</v>
      </c>
      <c r="J103" s="58">
        <v>4</v>
      </c>
      <c r="K103" s="58">
        <v>0</v>
      </c>
      <c r="L103" s="58">
        <v>0</v>
      </c>
      <c r="M103" s="59">
        <v>0</v>
      </c>
    </row>
    <row r="104" spans="1:13" ht="12.75">
      <c r="A104" s="53" t="s">
        <v>28</v>
      </c>
      <c r="B104" s="57">
        <v>22</v>
      </c>
      <c r="C104" s="58">
        <v>0</v>
      </c>
      <c r="D104" s="58">
        <v>4</v>
      </c>
      <c r="E104" s="58">
        <v>0</v>
      </c>
      <c r="F104" s="58">
        <v>19</v>
      </c>
      <c r="G104" s="58">
        <v>0</v>
      </c>
      <c r="H104" s="58">
        <v>2</v>
      </c>
      <c r="I104" s="58">
        <v>0</v>
      </c>
      <c r="J104" s="58">
        <v>1</v>
      </c>
      <c r="K104" s="58">
        <v>0</v>
      </c>
      <c r="L104" s="58">
        <v>0</v>
      </c>
      <c r="M104" s="59">
        <v>0</v>
      </c>
    </row>
    <row r="105" spans="1:13" ht="12.75">
      <c r="A105" s="53" t="s">
        <v>29</v>
      </c>
      <c r="B105" s="57">
        <v>26</v>
      </c>
      <c r="C105" s="58">
        <v>0</v>
      </c>
      <c r="D105" s="58">
        <v>5</v>
      </c>
      <c r="E105" s="58">
        <v>0</v>
      </c>
      <c r="F105" s="58">
        <v>21</v>
      </c>
      <c r="G105" s="58">
        <v>0</v>
      </c>
      <c r="H105" s="58">
        <v>1</v>
      </c>
      <c r="I105" s="58">
        <v>0</v>
      </c>
      <c r="J105" s="58">
        <v>3</v>
      </c>
      <c r="K105" s="58">
        <v>0</v>
      </c>
      <c r="L105" s="58">
        <v>0</v>
      </c>
      <c r="M105" s="59">
        <v>0</v>
      </c>
    </row>
    <row r="106" spans="1:13" ht="12.75">
      <c r="A106" s="53" t="s">
        <v>30</v>
      </c>
      <c r="B106" s="57">
        <v>33</v>
      </c>
      <c r="C106" s="58">
        <v>0</v>
      </c>
      <c r="D106" s="58">
        <v>10</v>
      </c>
      <c r="E106" s="58">
        <v>0</v>
      </c>
      <c r="F106" s="58">
        <v>23</v>
      </c>
      <c r="G106" s="58">
        <v>0</v>
      </c>
      <c r="H106" s="58">
        <v>0</v>
      </c>
      <c r="I106" s="58">
        <v>0</v>
      </c>
      <c r="J106" s="58">
        <v>8</v>
      </c>
      <c r="K106" s="58">
        <v>0</v>
      </c>
      <c r="L106" s="58">
        <v>0</v>
      </c>
      <c r="M106" s="59">
        <v>0</v>
      </c>
    </row>
    <row r="107" spans="1:13" ht="12.75">
      <c r="A107" s="53" t="s">
        <v>31</v>
      </c>
      <c r="B107" s="57">
        <v>16</v>
      </c>
      <c r="C107" s="58">
        <v>1</v>
      </c>
      <c r="D107" s="58">
        <v>7</v>
      </c>
      <c r="E107" s="58">
        <v>1</v>
      </c>
      <c r="F107" s="58">
        <v>9</v>
      </c>
      <c r="G107" s="58">
        <v>0</v>
      </c>
      <c r="H107" s="58">
        <v>2</v>
      </c>
      <c r="I107" s="58">
        <v>0</v>
      </c>
      <c r="J107" s="58">
        <v>4</v>
      </c>
      <c r="K107" s="58">
        <v>1</v>
      </c>
      <c r="L107" s="58">
        <v>0</v>
      </c>
      <c r="M107" s="59">
        <v>0</v>
      </c>
    </row>
    <row r="108" spans="1:13" ht="12.75">
      <c r="A108" s="53" t="s">
        <v>32</v>
      </c>
      <c r="B108" s="57">
        <v>154</v>
      </c>
      <c r="C108" s="58">
        <v>2</v>
      </c>
      <c r="D108" s="58">
        <v>32</v>
      </c>
      <c r="E108" s="58">
        <v>1</v>
      </c>
      <c r="F108" s="58">
        <v>125</v>
      </c>
      <c r="G108" s="58">
        <v>0</v>
      </c>
      <c r="H108" s="58">
        <v>5</v>
      </c>
      <c r="I108" s="58">
        <v>0</v>
      </c>
      <c r="J108" s="58">
        <v>24</v>
      </c>
      <c r="K108" s="58">
        <v>0</v>
      </c>
      <c r="L108" s="58">
        <v>1</v>
      </c>
      <c r="M108" s="59">
        <v>0</v>
      </c>
    </row>
    <row r="109" spans="1:13" ht="12.75">
      <c r="A109" s="53" t="s">
        <v>33</v>
      </c>
      <c r="B109" s="57">
        <v>62</v>
      </c>
      <c r="C109" s="58">
        <v>0</v>
      </c>
      <c r="D109" s="58">
        <v>13</v>
      </c>
      <c r="E109" s="58">
        <v>0</v>
      </c>
      <c r="F109" s="58">
        <v>48</v>
      </c>
      <c r="G109" s="58">
        <v>0</v>
      </c>
      <c r="H109" s="58">
        <v>5</v>
      </c>
      <c r="I109" s="58">
        <v>0</v>
      </c>
      <c r="J109" s="58">
        <v>4</v>
      </c>
      <c r="K109" s="58">
        <v>0</v>
      </c>
      <c r="L109" s="58">
        <v>0</v>
      </c>
      <c r="M109" s="59">
        <v>0</v>
      </c>
    </row>
    <row r="110" spans="1:13" ht="12.75">
      <c r="A110" s="53" t="s">
        <v>34</v>
      </c>
      <c r="B110" s="57">
        <v>7</v>
      </c>
      <c r="C110" s="58">
        <v>0</v>
      </c>
      <c r="D110" s="58">
        <v>2</v>
      </c>
      <c r="E110" s="58">
        <v>0</v>
      </c>
      <c r="F110" s="58">
        <v>6</v>
      </c>
      <c r="G110" s="58">
        <v>0</v>
      </c>
      <c r="H110" s="58">
        <v>1</v>
      </c>
      <c r="I110" s="58">
        <v>0</v>
      </c>
      <c r="J110" s="58">
        <v>1</v>
      </c>
      <c r="K110" s="58">
        <v>0</v>
      </c>
      <c r="L110" s="58">
        <v>0</v>
      </c>
      <c r="M110" s="59">
        <v>0</v>
      </c>
    </row>
    <row r="111" spans="1:13" ht="12.75">
      <c r="A111" s="53" t="s">
        <v>35</v>
      </c>
      <c r="B111" s="57">
        <v>71</v>
      </c>
      <c r="C111" s="58">
        <v>0</v>
      </c>
      <c r="D111" s="58">
        <v>24</v>
      </c>
      <c r="E111" s="58">
        <v>0</v>
      </c>
      <c r="F111" s="58">
        <v>48</v>
      </c>
      <c r="G111" s="58">
        <v>0</v>
      </c>
      <c r="H111" s="58">
        <v>6</v>
      </c>
      <c r="I111" s="58">
        <v>0</v>
      </c>
      <c r="J111" s="58">
        <v>13</v>
      </c>
      <c r="K111" s="58">
        <v>0</v>
      </c>
      <c r="L111" s="58">
        <v>0</v>
      </c>
      <c r="M111" s="59">
        <v>0</v>
      </c>
    </row>
    <row r="112" spans="1:13" ht="12.75">
      <c r="A112" s="53" t="s">
        <v>36</v>
      </c>
      <c r="B112" s="57">
        <v>10</v>
      </c>
      <c r="C112" s="58">
        <v>0</v>
      </c>
      <c r="D112" s="58">
        <v>0</v>
      </c>
      <c r="E112" s="58">
        <v>0</v>
      </c>
      <c r="F112" s="58">
        <v>9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  <c r="L112" s="58">
        <v>0</v>
      </c>
      <c r="M112" s="59">
        <v>0</v>
      </c>
    </row>
    <row r="113" spans="1:13" ht="12.75">
      <c r="A113" s="53" t="s">
        <v>37</v>
      </c>
      <c r="B113" s="57">
        <v>70</v>
      </c>
      <c r="C113" s="58">
        <v>0</v>
      </c>
      <c r="D113" s="58">
        <v>13</v>
      </c>
      <c r="E113" s="58">
        <v>0</v>
      </c>
      <c r="F113" s="58">
        <v>56</v>
      </c>
      <c r="G113" s="58">
        <v>0</v>
      </c>
      <c r="H113" s="58">
        <v>9</v>
      </c>
      <c r="I113" s="58">
        <v>0</v>
      </c>
      <c r="J113" s="58">
        <v>3</v>
      </c>
      <c r="K113" s="58">
        <v>0</v>
      </c>
      <c r="L113" s="58">
        <v>0</v>
      </c>
      <c r="M113" s="59">
        <v>0</v>
      </c>
    </row>
    <row r="114" spans="1:13" ht="12.75">
      <c r="A114" s="53" t="s">
        <v>38</v>
      </c>
      <c r="B114" s="57">
        <v>226</v>
      </c>
      <c r="C114" s="58">
        <v>9</v>
      </c>
      <c r="D114" s="58">
        <v>44</v>
      </c>
      <c r="E114" s="58">
        <v>7</v>
      </c>
      <c r="F114" s="58">
        <v>182</v>
      </c>
      <c r="G114" s="58">
        <v>1</v>
      </c>
      <c r="H114" s="58">
        <v>7</v>
      </c>
      <c r="I114" s="58">
        <v>1</v>
      </c>
      <c r="J114" s="58">
        <v>23</v>
      </c>
      <c r="K114" s="58">
        <v>5</v>
      </c>
      <c r="L114" s="58">
        <v>2</v>
      </c>
      <c r="M114" s="59">
        <v>0</v>
      </c>
    </row>
    <row r="115" spans="1:13" ht="12.75">
      <c r="A115" s="53" t="s">
        <v>39</v>
      </c>
      <c r="B115" s="57">
        <v>45</v>
      </c>
      <c r="C115" s="58">
        <v>1</v>
      </c>
      <c r="D115" s="58">
        <v>14</v>
      </c>
      <c r="E115" s="58">
        <v>1</v>
      </c>
      <c r="F115" s="58">
        <v>35</v>
      </c>
      <c r="G115" s="58">
        <v>0</v>
      </c>
      <c r="H115" s="58">
        <v>1</v>
      </c>
      <c r="I115" s="58">
        <v>1</v>
      </c>
      <c r="J115" s="58">
        <v>11</v>
      </c>
      <c r="K115" s="58">
        <v>0</v>
      </c>
      <c r="L115" s="58">
        <v>0</v>
      </c>
      <c r="M115" s="59">
        <v>0</v>
      </c>
    </row>
    <row r="116" spans="1:13" ht="12.75">
      <c r="A116" s="53" t="s">
        <v>40</v>
      </c>
      <c r="B116" s="57">
        <v>26</v>
      </c>
      <c r="C116" s="58">
        <v>0</v>
      </c>
      <c r="D116" s="58">
        <v>4</v>
      </c>
      <c r="E116" s="58">
        <v>0</v>
      </c>
      <c r="F116" s="58">
        <v>22</v>
      </c>
      <c r="G116" s="58">
        <v>0</v>
      </c>
      <c r="H116" s="58">
        <v>1</v>
      </c>
      <c r="I116" s="58">
        <v>0</v>
      </c>
      <c r="J116" s="58">
        <v>3</v>
      </c>
      <c r="K116" s="58">
        <v>0</v>
      </c>
      <c r="L116" s="58">
        <v>0</v>
      </c>
      <c r="M116" s="59">
        <v>0</v>
      </c>
    </row>
    <row r="117" spans="1:13" ht="12.75">
      <c r="A117" s="61" t="s">
        <v>41</v>
      </c>
      <c r="B117" s="69">
        <v>205</v>
      </c>
      <c r="C117" s="70">
        <v>1</v>
      </c>
      <c r="D117" s="70">
        <v>50</v>
      </c>
      <c r="E117" s="70">
        <v>1</v>
      </c>
      <c r="F117" s="70">
        <v>160</v>
      </c>
      <c r="G117" s="70">
        <v>0</v>
      </c>
      <c r="H117" s="70">
        <v>15</v>
      </c>
      <c r="I117" s="70">
        <v>1</v>
      </c>
      <c r="J117" s="70">
        <v>26</v>
      </c>
      <c r="K117" s="70">
        <v>0</v>
      </c>
      <c r="L117" s="70">
        <v>0</v>
      </c>
      <c r="M117" s="71">
        <v>0</v>
      </c>
    </row>
    <row r="118" spans="1:13" ht="12.75">
      <c r="A118" s="6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2"/>
    </row>
    <row r="119" spans="1:13" ht="12.75">
      <c r="A119" s="72" t="s">
        <v>50</v>
      </c>
      <c r="B119" s="132">
        <v>1778</v>
      </c>
      <c r="C119" s="132">
        <v>40</v>
      </c>
      <c r="D119" s="132">
        <v>413</v>
      </c>
      <c r="E119" s="132">
        <v>32</v>
      </c>
      <c r="F119" s="132">
        <v>1384</v>
      </c>
      <c r="G119" s="132">
        <v>5</v>
      </c>
      <c r="H119" s="132">
        <v>113</v>
      </c>
      <c r="I119" s="132">
        <v>15</v>
      </c>
      <c r="J119" s="132">
        <v>227</v>
      </c>
      <c r="K119" s="132">
        <v>11</v>
      </c>
      <c r="L119" s="132">
        <v>6</v>
      </c>
      <c r="M119" s="197">
        <v>0</v>
      </c>
    </row>
  </sheetData>
  <sheetProtection/>
  <mergeCells count="1">
    <mergeCell ref="A2:A3"/>
  </mergeCells>
  <printOptions/>
  <pageMargins left="0.75" right="0.75" top="1" bottom="1" header="0.5" footer="0.5"/>
  <pageSetup fitToHeight="3" horizontalDpi="600" verticalDpi="600" orientation="landscape" paperSize="9" scale="83" r:id="rId1"/>
  <rowBreaks count="2" manualBreakCount="2">
    <brk id="41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04"/>
  <sheetViews>
    <sheetView zoomScalePageLayoutView="0" workbookViewId="0" topLeftCell="A1">
      <selection activeCell="Q43" sqref="Q43"/>
    </sheetView>
  </sheetViews>
  <sheetFormatPr defaultColWidth="9.140625" defaultRowHeight="12.75"/>
  <cols>
    <col min="1" max="1" width="23.00390625" style="33" bestFit="1" customWidth="1"/>
    <col min="2" max="3" width="12.140625" style="33" customWidth="1"/>
    <col min="4" max="4" width="10.28125" style="33" customWidth="1"/>
    <col min="5" max="5" width="9.57421875" style="33" customWidth="1"/>
    <col min="6" max="6" width="9.8515625" style="33" customWidth="1"/>
    <col min="7" max="7" width="9.140625" style="33" customWidth="1"/>
    <col min="8" max="9" width="10.28125" style="33" customWidth="1"/>
    <col min="10" max="10" width="9.140625" style="33" customWidth="1"/>
    <col min="11" max="11" width="9.421875" style="33" customWidth="1"/>
    <col min="12" max="12" width="9.28125" style="33" customWidth="1"/>
    <col min="13" max="16384" width="9.140625" style="33" customWidth="1"/>
  </cols>
  <sheetData>
    <row r="1" ht="15.75">
      <c r="A1" s="6" t="s">
        <v>75</v>
      </c>
    </row>
    <row r="3" spans="1:8" ht="38.25">
      <c r="A3" s="39"/>
      <c r="B3" s="38" t="s">
        <v>46</v>
      </c>
      <c r="C3" s="9" t="s">
        <v>47</v>
      </c>
      <c r="D3" s="9" t="s">
        <v>48</v>
      </c>
      <c r="E3" s="9" t="s">
        <v>0</v>
      </c>
      <c r="F3" s="9" t="s">
        <v>4</v>
      </c>
      <c r="G3" s="9" t="s">
        <v>1</v>
      </c>
      <c r="H3" s="9" t="s">
        <v>6</v>
      </c>
    </row>
    <row r="4" spans="1:8" ht="12.75">
      <c r="A4" s="83" t="s">
        <v>8</v>
      </c>
      <c r="B4" s="79">
        <v>206</v>
      </c>
      <c r="C4" s="40">
        <v>17</v>
      </c>
      <c r="D4" s="40">
        <v>199</v>
      </c>
      <c r="E4" s="40">
        <v>134</v>
      </c>
      <c r="F4" s="40">
        <v>77</v>
      </c>
      <c r="G4" s="40">
        <v>65</v>
      </c>
      <c r="H4" s="41">
        <v>0</v>
      </c>
    </row>
    <row r="5" spans="1:8" ht="12.75">
      <c r="A5" s="84" t="s">
        <v>9</v>
      </c>
      <c r="B5" s="80">
        <v>139</v>
      </c>
      <c r="C5" s="42">
        <v>0</v>
      </c>
      <c r="D5" s="42">
        <v>109</v>
      </c>
      <c r="E5" s="42">
        <v>65</v>
      </c>
      <c r="F5" s="42">
        <v>29</v>
      </c>
      <c r="G5" s="42">
        <v>44</v>
      </c>
      <c r="H5" s="43">
        <v>0</v>
      </c>
    </row>
    <row r="6" spans="1:8" ht="12.75">
      <c r="A6" s="84" t="s">
        <v>10</v>
      </c>
      <c r="B6" s="80"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3">
        <v>0</v>
      </c>
    </row>
    <row r="7" spans="1:8" ht="12.75">
      <c r="A7" s="84" t="s">
        <v>11</v>
      </c>
      <c r="B7" s="80">
        <v>24</v>
      </c>
      <c r="C7" s="42">
        <v>4</v>
      </c>
      <c r="D7" s="42">
        <v>11</v>
      </c>
      <c r="E7" s="42">
        <v>7</v>
      </c>
      <c r="F7" s="42">
        <v>6</v>
      </c>
      <c r="G7" s="42">
        <v>4</v>
      </c>
      <c r="H7" s="43">
        <v>0</v>
      </c>
    </row>
    <row r="8" spans="1:8" ht="12.75">
      <c r="A8" s="84" t="s">
        <v>12</v>
      </c>
      <c r="B8" s="80">
        <v>15</v>
      </c>
      <c r="C8" s="42">
        <v>6</v>
      </c>
      <c r="D8" s="42">
        <v>23</v>
      </c>
      <c r="E8" s="42">
        <v>9</v>
      </c>
      <c r="F8" s="42">
        <v>5</v>
      </c>
      <c r="G8" s="42">
        <v>14</v>
      </c>
      <c r="H8" s="43">
        <v>0</v>
      </c>
    </row>
    <row r="9" spans="1:8" ht="12.75">
      <c r="A9" s="84" t="s">
        <v>13</v>
      </c>
      <c r="B9" s="80">
        <v>426</v>
      </c>
      <c r="C9" s="42">
        <v>57</v>
      </c>
      <c r="D9" s="42">
        <v>187</v>
      </c>
      <c r="E9" s="42">
        <v>71</v>
      </c>
      <c r="F9" s="42">
        <v>15</v>
      </c>
      <c r="G9" s="42">
        <v>116</v>
      </c>
      <c r="H9" s="43">
        <v>3</v>
      </c>
    </row>
    <row r="10" spans="1:8" ht="12.75">
      <c r="A10" s="84" t="s">
        <v>14</v>
      </c>
      <c r="B10" s="80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3">
        <v>0</v>
      </c>
    </row>
    <row r="11" spans="1:8" ht="12.75">
      <c r="A11" s="84" t="s">
        <v>15</v>
      </c>
      <c r="B11" s="80">
        <v>8</v>
      </c>
      <c r="C11" s="42">
        <v>2</v>
      </c>
      <c r="D11" s="42">
        <v>3</v>
      </c>
      <c r="E11" s="42">
        <v>0</v>
      </c>
      <c r="F11" s="42">
        <v>0</v>
      </c>
      <c r="G11" s="42">
        <v>3</v>
      </c>
      <c r="H11" s="43">
        <v>0</v>
      </c>
    </row>
    <row r="12" spans="1:8" ht="12.75">
      <c r="A12" s="84" t="s">
        <v>16</v>
      </c>
      <c r="B12" s="80">
        <v>277</v>
      </c>
      <c r="C12" s="42">
        <v>23</v>
      </c>
      <c r="D12" s="42">
        <v>150</v>
      </c>
      <c r="E12" s="42">
        <v>49</v>
      </c>
      <c r="F12" s="42">
        <v>14</v>
      </c>
      <c r="G12" s="42">
        <v>101</v>
      </c>
      <c r="H12" s="43">
        <v>1</v>
      </c>
    </row>
    <row r="13" spans="1:8" ht="12.75">
      <c r="A13" s="84" t="s">
        <v>17</v>
      </c>
      <c r="B13" s="80">
        <v>12</v>
      </c>
      <c r="C13" s="42">
        <v>4</v>
      </c>
      <c r="D13" s="42">
        <v>8</v>
      </c>
      <c r="E13" s="42">
        <v>3</v>
      </c>
      <c r="F13" s="42">
        <v>2</v>
      </c>
      <c r="G13" s="42">
        <v>5</v>
      </c>
      <c r="H13" s="43">
        <v>0</v>
      </c>
    </row>
    <row r="14" spans="1:8" ht="12.75">
      <c r="A14" s="84" t="s">
        <v>19</v>
      </c>
      <c r="B14" s="80">
        <v>6</v>
      </c>
      <c r="C14" s="42">
        <v>3</v>
      </c>
      <c r="D14" s="42">
        <v>6</v>
      </c>
      <c r="E14" s="42">
        <v>5</v>
      </c>
      <c r="F14" s="42">
        <v>1</v>
      </c>
      <c r="G14" s="42">
        <v>1</v>
      </c>
      <c r="H14" s="43">
        <v>0</v>
      </c>
    </row>
    <row r="15" spans="1:8" ht="12.75">
      <c r="A15" s="84" t="s">
        <v>20</v>
      </c>
      <c r="B15" s="80">
        <v>133</v>
      </c>
      <c r="C15" s="42">
        <v>7</v>
      </c>
      <c r="D15" s="42">
        <v>97</v>
      </c>
      <c r="E15" s="42">
        <v>35</v>
      </c>
      <c r="F15" s="42">
        <v>11</v>
      </c>
      <c r="G15" s="42">
        <v>62</v>
      </c>
      <c r="H15" s="43">
        <v>2</v>
      </c>
    </row>
    <row r="16" spans="1:8" ht="12.75">
      <c r="A16" s="84" t="s">
        <v>21</v>
      </c>
      <c r="B16" s="80">
        <v>32</v>
      </c>
      <c r="C16" s="42">
        <v>0</v>
      </c>
      <c r="D16" s="42">
        <v>30</v>
      </c>
      <c r="E16" s="42">
        <v>20</v>
      </c>
      <c r="F16" s="42">
        <v>8</v>
      </c>
      <c r="G16" s="42">
        <v>10</v>
      </c>
      <c r="H16" s="43">
        <v>0</v>
      </c>
    </row>
    <row r="17" spans="1:8" ht="12.75">
      <c r="A17" s="84" t="s">
        <v>22</v>
      </c>
      <c r="B17" s="80">
        <v>39</v>
      </c>
      <c r="C17" s="42">
        <v>1</v>
      </c>
      <c r="D17" s="42">
        <v>38</v>
      </c>
      <c r="E17" s="42">
        <v>10</v>
      </c>
      <c r="F17" s="42">
        <v>2</v>
      </c>
      <c r="G17" s="42">
        <v>28</v>
      </c>
      <c r="H17" s="43">
        <v>0</v>
      </c>
    </row>
    <row r="18" spans="1:8" ht="12.75">
      <c r="A18" s="84" t="s">
        <v>24</v>
      </c>
      <c r="B18" s="80">
        <v>4</v>
      </c>
      <c r="C18" s="42">
        <v>2</v>
      </c>
      <c r="D18" s="42">
        <v>5</v>
      </c>
      <c r="E18" s="42">
        <v>4</v>
      </c>
      <c r="F18" s="42">
        <v>1</v>
      </c>
      <c r="G18" s="42">
        <v>1</v>
      </c>
      <c r="H18" s="43">
        <v>0</v>
      </c>
    </row>
    <row r="19" spans="1:8" ht="12.75">
      <c r="A19" s="84" t="s">
        <v>25</v>
      </c>
      <c r="B19" s="80">
        <v>49</v>
      </c>
      <c r="C19" s="42">
        <v>24</v>
      </c>
      <c r="D19" s="42">
        <v>62</v>
      </c>
      <c r="E19" s="42">
        <v>19</v>
      </c>
      <c r="F19" s="42">
        <v>3</v>
      </c>
      <c r="G19" s="42">
        <v>43</v>
      </c>
      <c r="H19" s="43">
        <v>0</v>
      </c>
    </row>
    <row r="20" spans="1:8" ht="12.75">
      <c r="A20" s="84" t="s">
        <v>26</v>
      </c>
      <c r="B20" s="80">
        <v>119</v>
      </c>
      <c r="C20" s="42">
        <v>5</v>
      </c>
      <c r="D20" s="42">
        <v>60</v>
      </c>
      <c r="E20" s="42">
        <v>35</v>
      </c>
      <c r="F20" s="42">
        <v>32</v>
      </c>
      <c r="G20" s="42">
        <v>25</v>
      </c>
      <c r="H20" s="43">
        <v>2</v>
      </c>
    </row>
    <row r="21" spans="1:8" ht="12.75">
      <c r="A21" s="84" t="s">
        <v>28</v>
      </c>
      <c r="B21" s="80">
        <v>31</v>
      </c>
      <c r="C21" s="42">
        <v>3</v>
      </c>
      <c r="D21" s="42">
        <v>26</v>
      </c>
      <c r="E21" s="42">
        <v>10</v>
      </c>
      <c r="F21" s="42">
        <v>3</v>
      </c>
      <c r="G21" s="42">
        <v>16</v>
      </c>
      <c r="H21" s="43">
        <v>1</v>
      </c>
    </row>
    <row r="22" spans="1:8" ht="12.75">
      <c r="A22" s="84" t="s">
        <v>29</v>
      </c>
      <c r="B22" s="80">
        <v>163</v>
      </c>
      <c r="C22" s="42">
        <v>0</v>
      </c>
      <c r="D22" s="42">
        <v>125</v>
      </c>
      <c r="E22" s="42">
        <v>85</v>
      </c>
      <c r="F22" s="42">
        <v>37</v>
      </c>
      <c r="G22" s="42">
        <v>40</v>
      </c>
      <c r="H22" s="43">
        <v>1</v>
      </c>
    </row>
    <row r="23" spans="1:8" ht="12.75">
      <c r="A23" s="84" t="s">
        <v>30</v>
      </c>
      <c r="B23" s="80">
        <v>44</v>
      </c>
      <c r="C23" s="42">
        <v>21</v>
      </c>
      <c r="D23" s="42">
        <v>41</v>
      </c>
      <c r="E23" s="42">
        <v>12</v>
      </c>
      <c r="F23" s="42">
        <v>2</v>
      </c>
      <c r="G23" s="42">
        <v>29</v>
      </c>
      <c r="H23" s="43">
        <v>0</v>
      </c>
    </row>
    <row r="24" spans="1:8" ht="12.75">
      <c r="A24" s="84" t="s">
        <v>31</v>
      </c>
      <c r="B24" s="80">
        <v>313</v>
      </c>
      <c r="C24" s="42">
        <v>18</v>
      </c>
      <c r="D24" s="42">
        <v>283</v>
      </c>
      <c r="E24" s="42">
        <v>106</v>
      </c>
      <c r="F24" s="42">
        <v>40</v>
      </c>
      <c r="G24" s="42">
        <v>177</v>
      </c>
      <c r="H24" s="43">
        <v>0</v>
      </c>
    </row>
    <row r="25" spans="1:8" ht="12.75">
      <c r="A25" s="84" t="s">
        <v>32</v>
      </c>
      <c r="B25" s="80">
        <v>29</v>
      </c>
      <c r="C25" s="42">
        <v>16</v>
      </c>
      <c r="D25" s="42">
        <v>33</v>
      </c>
      <c r="E25" s="42">
        <v>17</v>
      </c>
      <c r="F25" s="42">
        <v>6</v>
      </c>
      <c r="G25" s="42">
        <v>16</v>
      </c>
      <c r="H25" s="43">
        <v>0</v>
      </c>
    </row>
    <row r="26" spans="1:8" ht="12.75">
      <c r="A26" s="84" t="s">
        <v>34</v>
      </c>
      <c r="B26" s="80">
        <v>61</v>
      </c>
      <c r="C26" s="42">
        <v>3</v>
      </c>
      <c r="D26" s="42">
        <v>31</v>
      </c>
      <c r="E26" s="42">
        <v>8</v>
      </c>
      <c r="F26" s="42">
        <v>5</v>
      </c>
      <c r="G26" s="42">
        <v>23</v>
      </c>
      <c r="H26" s="43">
        <v>0</v>
      </c>
    </row>
    <row r="27" spans="1:8" ht="12.75">
      <c r="A27" s="84" t="s">
        <v>35</v>
      </c>
      <c r="B27" s="80">
        <v>17</v>
      </c>
      <c r="C27" s="42">
        <v>0</v>
      </c>
      <c r="D27" s="42">
        <v>18</v>
      </c>
      <c r="E27" s="42">
        <v>16</v>
      </c>
      <c r="F27" s="42">
        <v>9</v>
      </c>
      <c r="G27" s="42">
        <v>2</v>
      </c>
      <c r="H27" s="43">
        <v>0</v>
      </c>
    </row>
    <row r="28" spans="1:8" ht="12.75">
      <c r="A28" s="84" t="s">
        <v>37</v>
      </c>
      <c r="B28" s="80">
        <v>29</v>
      </c>
      <c r="C28" s="42">
        <v>0</v>
      </c>
      <c r="D28" s="42">
        <v>24</v>
      </c>
      <c r="E28" s="42">
        <v>14</v>
      </c>
      <c r="F28" s="42">
        <v>6</v>
      </c>
      <c r="G28" s="42">
        <v>10</v>
      </c>
      <c r="H28" s="43">
        <v>0</v>
      </c>
    </row>
    <row r="29" spans="1:8" ht="12.75">
      <c r="A29" s="84" t="s">
        <v>38</v>
      </c>
      <c r="B29" s="80">
        <v>254</v>
      </c>
      <c r="C29" s="42">
        <v>38</v>
      </c>
      <c r="D29" s="42">
        <v>84</v>
      </c>
      <c r="E29" s="42">
        <v>34</v>
      </c>
      <c r="F29" s="42">
        <v>12</v>
      </c>
      <c r="G29" s="42">
        <v>50</v>
      </c>
      <c r="H29" s="43">
        <v>1</v>
      </c>
    </row>
    <row r="30" spans="1:8" ht="12.75">
      <c r="A30" s="84" t="s">
        <v>39</v>
      </c>
      <c r="B30" s="80">
        <v>22</v>
      </c>
      <c r="C30" s="42">
        <v>2</v>
      </c>
      <c r="D30" s="42">
        <v>25</v>
      </c>
      <c r="E30" s="42">
        <v>8</v>
      </c>
      <c r="F30" s="42">
        <v>3</v>
      </c>
      <c r="G30" s="42">
        <v>17</v>
      </c>
      <c r="H30" s="43">
        <v>0</v>
      </c>
    </row>
    <row r="31" spans="1:8" ht="12.75">
      <c r="A31" s="84" t="s">
        <v>40</v>
      </c>
      <c r="B31" s="80">
        <v>6</v>
      </c>
      <c r="C31" s="42">
        <v>0</v>
      </c>
      <c r="D31" s="42">
        <v>3</v>
      </c>
      <c r="E31" s="42">
        <v>2</v>
      </c>
      <c r="F31" s="42">
        <v>0</v>
      </c>
      <c r="G31" s="42">
        <v>1</v>
      </c>
      <c r="H31" s="43">
        <v>0</v>
      </c>
    </row>
    <row r="32" spans="1:8" ht="12.75">
      <c r="A32" s="85" t="s">
        <v>41</v>
      </c>
      <c r="B32" s="81">
        <v>2</v>
      </c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75">
        <v>0</v>
      </c>
    </row>
    <row r="33" spans="1:8" ht="12.75">
      <c r="A33" s="82"/>
      <c r="B33" s="77"/>
      <c r="C33" s="77"/>
      <c r="D33" s="77"/>
      <c r="E33" s="77"/>
      <c r="F33" s="77"/>
      <c r="G33" s="77"/>
      <c r="H33" s="78"/>
    </row>
    <row r="34" spans="1:8" ht="12.75">
      <c r="A34" s="8" t="s">
        <v>42</v>
      </c>
      <c r="B34" s="129">
        <v>2460</v>
      </c>
      <c r="C34" s="129">
        <v>256</v>
      </c>
      <c r="D34" s="129">
        <v>1681</v>
      </c>
      <c r="E34" s="129">
        <v>778</v>
      </c>
      <c r="F34" s="129">
        <v>329</v>
      </c>
      <c r="G34" s="129">
        <v>903</v>
      </c>
      <c r="H34" s="270">
        <v>11</v>
      </c>
    </row>
    <row r="37" ht="15.75">
      <c r="A37" s="12" t="s">
        <v>60</v>
      </c>
    </row>
    <row r="38" ht="12.75">
      <c r="A38" s="16"/>
    </row>
    <row r="39" spans="2:23" ht="38.25">
      <c r="B39" s="20" t="s">
        <v>52</v>
      </c>
      <c r="C39" s="20" t="s">
        <v>53</v>
      </c>
      <c r="D39" s="21" t="s">
        <v>54</v>
      </c>
      <c r="E39" s="20" t="s">
        <v>55</v>
      </c>
      <c r="F39" s="20" t="s">
        <v>56</v>
      </c>
      <c r="G39" s="20" t="s">
        <v>57</v>
      </c>
      <c r="H39" s="20" t="s">
        <v>58</v>
      </c>
      <c r="I39" s="20" t="s">
        <v>59</v>
      </c>
      <c r="O39" s="17"/>
      <c r="P39" s="17"/>
      <c r="Q39" s="17"/>
      <c r="R39" s="17"/>
      <c r="S39" s="17"/>
      <c r="T39" s="17"/>
      <c r="U39" s="17"/>
      <c r="V39" s="17"/>
      <c r="W39" s="17"/>
    </row>
    <row r="40" spans="1:9" ht="12.75">
      <c r="A40" s="94" t="s">
        <v>8</v>
      </c>
      <c r="B40" s="86">
        <v>0</v>
      </c>
      <c r="C40" s="87">
        <v>0</v>
      </c>
      <c r="D40" s="87">
        <v>0</v>
      </c>
      <c r="E40" s="88">
        <v>0</v>
      </c>
      <c r="F40" s="87">
        <v>0</v>
      </c>
      <c r="G40" s="88">
        <v>0</v>
      </c>
      <c r="H40" s="87">
        <v>0</v>
      </c>
      <c r="I40" s="89">
        <v>0</v>
      </c>
    </row>
    <row r="41" spans="1:9" ht="12.75">
      <c r="A41" s="95" t="s">
        <v>9</v>
      </c>
      <c r="B41" s="90">
        <v>0</v>
      </c>
      <c r="C41" s="91">
        <v>0</v>
      </c>
      <c r="D41" s="91">
        <v>0</v>
      </c>
      <c r="E41" s="92">
        <v>0</v>
      </c>
      <c r="F41" s="91">
        <v>0</v>
      </c>
      <c r="G41" s="92">
        <v>0</v>
      </c>
      <c r="H41" s="91">
        <v>0</v>
      </c>
      <c r="I41" s="93">
        <v>0</v>
      </c>
    </row>
    <row r="42" spans="1:9" ht="12.75">
      <c r="A42" s="95" t="s">
        <v>10</v>
      </c>
      <c r="B42" s="90">
        <v>0</v>
      </c>
      <c r="C42" s="91">
        <v>0</v>
      </c>
      <c r="D42" s="91">
        <v>0</v>
      </c>
      <c r="E42" s="92">
        <v>0</v>
      </c>
      <c r="F42" s="91">
        <v>0</v>
      </c>
      <c r="G42" s="92">
        <v>0</v>
      </c>
      <c r="H42" s="91">
        <v>0</v>
      </c>
      <c r="I42" s="93">
        <v>0</v>
      </c>
    </row>
    <row r="43" spans="1:9" ht="12.75">
      <c r="A43" s="95" t="s">
        <v>11</v>
      </c>
      <c r="B43" s="90">
        <v>0</v>
      </c>
      <c r="C43" s="91">
        <v>0</v>
      </c>
      <c r="D43" s="91">
        <v>0</v>
      </c>
      <c r="E43" s="92">
        <v>0</v>
      </c>
      <c r="F43" s="91">
        <v>0</v>
      </c>
      <c r="G43" s="92">
        <v>0</v>
      </c>
      <c r="H43" s="91">
        <v>0</v>
      </c>
      <c r="I43" s="93">
        <v>0</v>
      </c>
    </row>
    <row r="44" spans="1:9" ht="12.75">
      <c r="A44" s="95" t="s">
        <v>12</v>
      </c>
      <c r="B44" s="90">
        <v>0</v>
      </c>
      <c r="C44" s="91">
        <v>0</v>
      </c>
      <c r="D44" s="91">
        <v>0</v>
      </c>
      <c r="E44" s="92">
        <v>0</v>
      </c>
      <c r="F44" s="91">
        <v>0</v>
      </c>
      <c r="G44" s="92">
        <v>0</v>
      </c>
      <c r="H44" s="91">
        <v>0</v>
      </c>
      <c r="I44" s="93">
        <v>0</v>
      </c>
    </row>
    <row r="45" spans="1:9" ht="12.75">
      <c r="A45" s="95" t="s">
        <v>13</v>
      </c>
      <c r="B45" s="90">
        <v>1</v>
      </c>
      <c r="C45" s="91">
        <v>0</v>
      </c>
      <c r="D45" s="91">
        <v>0</v>
      </c>
      <c r="E45" s="92">
        <v>0</v>
      </c>
      <c r="F45" s="91">
        <v>0</v>
      </c>
      <c r="G45" s="92">
        <v>0</v>
      </c>
      <c r="H45" s="91">
        <v>1</v>
      </c>
      <c r="I45" s="93">
        <v>0</v>
      </c>
    </row>
    <row r="46" spans="1:9" ht="12.75">
      <c r="A46" s="95" t="s">
        <v>14</v>
      </c>
      <c r="B46" s="90">
        <v>0</v>
      </c>
      <c r="C46" s="91">
        <v>0</v>
      </c>
      <c r="D46" s="91">
        <v>0</v>
      </c>
      <c r="E46" s="92">
        <v>0</v>
      </c>
      <c r="F46" s="91">
        <v>0</v>
      </c>
      <c r="G46" s="92">
        <v>0</v>
      </c>
      <c r="H46" s="91">
        <v>0</v>
      </c>
      <c r="I46" s="93">
        <v>0</v>
      </c>
    </row>
    <row r="47" spans="1:9" ht="12.75">
      <c r="A47" s="95" t="s">
        <v>15</v>
      </c>
      <c r="B47" s="90">
        <v>0</v>
      </c>
      <c r="C47" s="91">
        <v>0</v>
      </c>
      <c r="D47" s="91">
        <v>0</v>
      </c>
      <c r="E47" s="92">
        <v>0</v>
      </c>
      <c r="F47" s="91">
        <v>0</v>
      </c>
      <c r="G47" s="92">
        <v>0</v>
      </c>
      <c r="H47" s="91">
        <v>0</v>
      </c>
      <c r="I47" s="93">
        <v>0</v>
      </c>
    </row>
    <row r="48" spans="1:9" ht="12.75">
      <c r="A48" s="95" t="s">
        <v>16</v>
      </c>
      <c r="B48" s="90">
        <v>0</v>
      </c>
      <c r="C48" s="91">
        <v>0</v>
      </c>
      <c r="D48" s="91">
        <v>0</v>
      </c>
      <c r="E48" s="92">
        <v>0</v>
      </c>
      <c r="F48" s="91">
        <v>0</v>
      </c>
      <c r="G48" s="92">
        <v>0</v>
      </c>
      <c r="H48" s="91">
        <v>0</v>
      </c>
      <c r="I48" s="93">
        <v>0</v>
      </c>
    </row>
    <row r="49" spans="1:9" ht="12.75">
      <c r="A49" s="95" t="s">
        <v>17</v>
      </c>
      <c r="B49" s="90">
        <v>0</v>
      </c>
      <c r="C49" s="91">
        <v>0</v>
      </c>
      <c r="D49" s="91">
        <v>0</v>
      </c>
      <c r="E49" s="92">
        <v>0</v>
      </c>
      <c r="F49" s="91">
        <v>0</v>
      </c>
      <c r="G49" s="92">
        <v>0</v>
      </c>
      <c r="H49" s="91">
        <v>0</v>
      </c>
      <c r="I49" s="93">
        <v>0</v>
      </c>
    </row>
    <row r="50" spans="1:9" ht="12.75">
      <c r="A50" s="95" t="s">
        <v>19</v>
      </c>
      <c r="B50" s="90">
        <v>0</v>
      </c>
      <c r="C50" s="91">
        <v>0</v>
      </c>
      <c r="D50" s="91">
        <v>0</v>
      </c>
      <c r="E50" s="92">
        <v>0</v>
      </c>
      <c r="F50" s="91">
        <v>0</v>
      </c>
      <c r="G50" s="92">
        <v>0</v>
      </c>
      <c r="H50" s="91">
        <v>0</v>
      </c>
      <c r="I50" s="93">
        <v>0</v>
      </c>
    </row>
    <row r="51" spans="1:9" ht="12.75">
      <c r="A51" s="95" t="s">
        <v>20</v>
      </c>
      <c r="B51" s="90">
        <v>1</v>
      </c>
      <c r="C51" s="91">
        <v>0</v>
      </c>
      <c r="D51" s="91">
        <v>0</v>
      </c>
      <c r="E51" s="92">
        <v>0</v>
      </c>
      <c r="F51" s="91">
        <v>0</v>
      </c>
      <c r="G51" s="92">
        <v>0</v>
      </c>
      <c r="H51" s="91">
        <v>1</v>
      </c>
      <c r="I51" s="93">
        <v>0</v>
      </c>
    </row>
    <row r="52" spans="1:9" ht="12.75">
      <c r="A52" s="95" t="s">
        <v>21</v>
      </c>
      <c r="B52" s="90">
        <v>1</v>
      </c>
      <c r="C52" s="91">
        <v>0</v>
      </c>
      <c r="D52" s="91">
        <v>1</v>
      </c>
      <c r="E52" s="92">
        <v>42.8</v>
      </c>
      <c r="F52" s="91">
        <v>0</v>
      </c>
      <c r="G52" s="92">
        <v>0</v>
      </c>
      <c r="H52" s="91">
        <v>0</v>
      </c>
      <c r="I52" s="93">
        <v>0</v>
      </c>
    </row>
    <row r="53" spans="1:9" ht="409.5">
      <c r="A53" s="95" t="s">
        <v>22</v>
      </c>
      <c r="B53" s="90">
        <v>0</v>
      </c>
      <c r="C53" s="91">
        <v>0</v>
      </c>
      <c r="D53" s="91">
        <v>0</v>
      </c>
      <c r="E53" s="92">
        <v>0</v>
      </c>
      <c r="F53" s="91">
        <v>0</v>
      </c>
      <c r="G53" s="92">
        <v>0</v>
      </c>
      <c r="H53" s="91">
        <v>0</v>
      </c>
      <c r="I53" s="93">
        <v>0</v>
      </c>
    </row>
    <row r="54" spans="1:9" ht="409.5">
      <c r="A54" s="95" t="s">
        <v>24</v>
      </c>
      <c r="B54" s="90">
        <v>0</v>
      </c>
      <c r="C54" s="91">
        <v>0</v>
      </c>
      <c r="D54" s="91">
        <v>0</v>
      </c>
      <c r="E54" s="92">
        <v>0</v>
      </c>
      <c r="F54" s="91">
        <v>0</v>
      </c>
      <c r="G54" s="92">
        <v>0</v>
      </c>
      <c r="H54" s="91">
        <v>0</v>
      </c>
      <c r="I54" s="93">
        <v>0</v>
      </c>
    </row>
    <row r="55" spans="1:9" ht="409.5">
      <c r="A55" s="95" t="s">
        <v>25</v>
      </c>
      <c r="B55" s="90">
        <v>0</v>
      </c>
      <c r="C55" s="91">
        <v>0</v>
      </c>
      <c r="D55" s="91">
        <v>0</v>
      </c>
      <c r="E55" s="92">
        <v>0</v>
      </c>
      <c r="F55" s="91">
        <v>0</v>
      </c>
      <c r="G55" s="92">
        <v>0</v>
      </c>
      <c r="H55" s="91">
        <v>0</v>
      </c>
      <c r="I55" s="93">
        <v>0</v>
      </c>
    </row>
    <row r="56" spans="1:9" ht="409.5">
      <c r="A56" s="95" t="s">
        <v>26</v>
      </c>
      <c r="B56" s="90">
        <v>0</v>
      </c>
      <c r="C56" s="91">
        <v>0</v>
      </c>
      <c r="D56" s="91">
        <v>0</v>
      </c>
      <c r="E56" s="92">
        <v>0</v>
      </c>
      <c r="F56" s="91">
        <v>0</v>
      </c>
      <c r="G56" s="92">
        <v>0</v>
      </c>
      <c r="H56" s="91">
        <v>0</v>
      </c>
      <c r="I56" s="93">
        <v>0</v>
      </c>
    </row>
    <row r="57" spans="1:9" ht="409.5">
      <c r="A57" s="95" t="s">
        <v>28</v>
      </c>
      <c r="B57" s="90">
        <v>0</v>
      </c>
      <c r="C57" s="91">
        <v>0</v>
      </c>
      <c r="D57" s="91">
        <v>0</v>
      </c>
      <c r="E57" s="92">
        <v>0</v>
      </c>
      <c r="F57" s="91">
        <v>0</v>
      </c>
      <c r="G57" s="92">
        <v>0</v>
      </c>
      <c r="H57" s="91">
        <v>0</v>
      </c>
      <c r="I57" s="93">
        <v>0</v>
      </c>
    </row>
    <row r="58" spans="1:9" ht="409.5">
      <c r="A58" s="95" t="s">
        <v>29</v>
      </c>
      <c r="B58" s="90">
        <v>1</v>
      </c>
      <c r="C58" s="91">
        <v>0</v>
      </c>
      <c r="D58" s="91">
        <v>1</v>
      </c>
      <c r="E58" s="92">
        <v>48</v>
      </c>
      <c r="F58" s="91">
        <v>0</v>
      </c>
      <c r="G58" s="92">
        <v>0</v>
      </c>
      <c r="H58" s="91">
        <v>0</v>
      </c>
      <c r="I58" s="93">
        <v>0</v>
      </c>
    </row>
    <row r="59" spans="1:9" ht="409.5">
      <c r="A59" s="95" t="s">
        <v>30</v>
      </c>
      <c r="B59" s="90">
        <v>0</v>
      </c>
      <c r="C59" s="91">
        <v>0</v>
      </c>
      <c r="D59" s="91">
        <v>0</v>
      </c>
      <c r="E59" s="92">
        <v>0</v>
      </c>
      <c r="F59" s="91">
        <v>0</v>
      </c>
      <c r="G59" s="92">
        <v>0</v>
      </c>
      <c r="H59" s="91">
        <v>0</v>
      </c>
      <c r="I59" s="93">
        <v>0</v>
      </c>
    </row>
    <row r="60" spans="1:9" ht="409.5">
      <c r="A60" s="95" t="s">
        <v>31</v>
      </c>
      <c r="B60" s="90">
        <v>0</v>
      </c>
      <c r="C60" s="91">
        <v>0</v>
      </c>
      <c r="D60" s="91">
        <v>0</v>
      </c>
      <c r="E60" s="92">
        <v>0</v>
      </c>
      <c r="F60" s="91">
        <v>0</v>
      </c>
      <c r="G60" s="92">
        <v>0</v>
      </c>
      <c r="H60" s="91">
        <v>0</v>
      </c>
      <c r="I60" s="93">
        <v>0</v>
      </c>
    </row>
    <row r="61" spans="1:9" ht="409.5">
      <c r="A61" s="95" t="s">
        <v>32</v>
      </c>
      <c r="B61" s="90">
        <v>0</v>
      </c>
      <c r="C61" s="91">
        <v>0</v>
      </c>
      <c r="D61" s="91">
        <v>0</v>
      </c>
      <c r="E61" s="92">
        <v>0</v>
      </c>
      <c r="F61" s="91">
        <v>0</v>
      </c>
      <c r="G61" s="92">
        <v>0</v>
      </c>
      <c r="H61" s="91">
        <v>0</v>
      </c>
      <c r="I61" s="93">
        <v>0</v>
      </c>
    </row>
    <row r="62" spans="1:9" ht="409.5">
      <c r="A62" s="95" t="s">
        <v>34</v>
      </c>
      <c r="B62" s="90">
        <v>0</v>
      </c>
      <c r="C62" s="91">
        <v>0</v>
      </c>
      <c r="D62" s="91">
        <v>0</v>
      </c>
      <c r="E62" s="92">
        <v>0</v>
      </c>
      <c r="F62" s="91">
        <v>0</v>
      </c>
      <c r="G62" s="92">
        <v>0</v>
      </c>
      <c r="H62" s="91">
        <v>0</v>
      </c>
      <c r="I62" s="93">
        <v>0</v>
      </c>
    </row>
    <row r="63" spans="1:9" ht="409.5">
      <c r="A63" s="95" t="s">
        <v>35</v>
      </c>
      <c r="B63" s="90">
        <v>0</v>
      </c>
      <c r="C63" s="91">
        <v>0</v>
      </c>
      <c r="D63" s="91">
        <v>0</v>
      </c>
      <c r="E63" s="92">
        <v>0</v>
      </c>
      <c r="F63" s="91">
        <v>0</v>
      </c>
      <c r="G63" s="92">
        <v>0</v>
      </c>
      <c r="H63" s="91">
        <v>0</v>
      </c>
      <c r="I63" s="93">
        <v>0</v>
      </c>
    </row>
    <row r="64" spans="1:9" ht="409.5">
      <c r="A64" s="95" t="s">
        <v>37</v>
      </c>
      <c r="B64" s="90">
        <v>0</v>
      </c>
      <c r="C64" s="91">
        <v>0</v>
      </c>
      <c r="D64" s="91">
        <v>0</v>
      </c>
      <c r="E64" s="92">
        <v>0</v>
      </c>
      <c r="F64" s="91">
        <v>0</v>
      </c>
      <c r="G64" s="92">
        <v>0</v>
      </c>
      <c r="H64" s="91">
        <v>0</v>
      </c>
      <c r="I64" s="93">
        <v>0</v>
      </c>
    </row>
    <row r="65" spans="1:9" ht="409.5">
      <c r="A65" s="95" t="s">
        <v>38</v>
      </c>
      <c r="B65" s="90">
        <v>0</v>
      </c>
      <c r="C65" s="91">
        <v>0</v>
      </c>
      <c r="D65" s="91">
        <v>0</v>
      </c>
      <c r="E65" s="92">
        <v>0</v>
      </c>
      <c r="F65" s="91">
        <v>0</v>
      </c>
      <c r="G65" s="92">
        <v>0</v>
      </c>
      <c r="H65" s="91">
        <v>0</v>
      </c>
      <c r="I65" s="93">
        <v>0</v>
      </c>
    </row>
    <row r="66" spans="1:9" ht="409.5">
      <c r="A66" s="95" t="s">
        <v>39</v>
      </c>
      <c r="B66" s="90">
        <v>0</v>
      </c>
      <c r="C66" s="91">
        <v>0</v>
      </c>
      <c r="D66" s="91">
        <v>0</v>
      </c>
      <c r="E66" s="92">
        <v>0</v>
      </c>
      <c r="F66" s="91">
        <v>0</v>
      </c>
      <c r="G66" s="92">
        <v>0</v>
      </c>
      <c r="H66" s="91">
        <v>0</v>
      </c>
      <c r="I66" s="93">
        <v>0</v>
      </c>
    </row>
    <row r="67" spans="1:9" ht="409.5">
      <c r="A67" s="95" t="s">
        <v>40</v>
      </c>
      <c r="B67" s="90">
        <v>0</v>
      </c>
      <c r="C67" s="91">
        <v>0</v>
      </c>
      <c r="D67" s="91">
        <v>0</v>
      </c>
      <c r="E67" s="92">
        <v>0</v>
      </c>
      <c r="F67" s="91">
        <v>0</v>
      </c>
      <c r="G67" s="92">
        <v>0</v>
      </c>
      <c r="H67" s="91">
        <v>0</v>
      </c>
      <c r="I67" s="93">
        <v>0</v>
      </c>
    </row>
    <row r="68" spans="1:9" ht="409.5">
      <c r="A68" s="96" t="s">
        <v>41</v>
      </c>
      <c r="B68" s="97">
        <v>0</v>
      </c>
      <c r="C68" s="98">
        <v>0</v>
      </c>
      <c r="D68" s="98">
        <v>0</v>
      </c>
      <c r="E68" s="99">
        <v>0</v>
      </c>
      <c r="F68" s="98">
        <v>0</v>
      </c>
      <c r="G68" s="99">
        <v>0</v>
      </c>
      <c r="H68" s="98">
        <v>0</v>
      </c>
      <c r="I68" s="100">
        <v>0</v>
      </c>
    </row>
    <row r="69" spans="1:9" ht="409.5">
      <c r="A69" s="101"/>
      <c r="B69" s="102"/>
      <c r="C69" s="102"/>
      <c r="D69" s="102"/>
      <c r="E69" s="103"/>
      <c r="F69" s="102"/>
      <c r="G69" s="103"/>
      <c r="H69" s="102"/>
      <c r="I69" s="104"/>
    </row>
    <row r="70" spans="1:9" ht="409.5">
      <c r="A70" s="18" t="s">
        <v>50</v>
      </c>
      <c r="B70" s="131">
        <v>4</v>
      </c>
      <c r="C70" s="131">
        <v>0</v>
      </c>
      <c r="D70" s="131">
        <v>2</v>
      </c>
      <c r="E70" s="146">
        <v>90.8</v>
      </c>
      <c r="F70" s="131">
        <v>0</v>
      </c>
      <c r="G70" s="131">
        <v>0</v>
      </c>
      <c r="H70" s="131">
        <v>2</v>
      </c>
      <c r="I70" s="271">
        <v>0</v>
      </c>
    </row>
    <row r="72" spans="1:53" ht="15.75">
      <c r="A72" s="19" t="s">
        <v>61</v>
      </c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</row>
    <row r="73" spans="2:51" ht="51">
      <c r="B73" s="20" t="s">
        <v>62</v>
      </c>
      <c r="C73" s="20" t="s">
        <v>63</v>
      </c>
      <c r="D73" s="20" t="s">
        <v>64</v>
      </c>
      <c r="E73" s="20" t="s">
        <v>65</v>
      </c>
      <c r="F73" s="20" t="s">
        <v>66</v>
      </c>
      <c r="G73" s="20" t="s">
        <v>67</v>
      </c>
      <c r="H73" s="20" t="s">
        <v>68</v>
      </c>
      <c r="I73" s="20" t="s">
        <v>69</v>
      </c>
      <c r="J73" s="20" t="s">
        <v>70</v>
      </c>
      <c r="K73" s="20" t="s">
        <v>71</v>
      </c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</row>
    <row r="74" spans="1:11" ht="409.5">
      <c r="A74" s="105" t="s">
        <v>8</v>
      </c>
      <c r="B74" s="86">
        <v>4</v>
      </c>
      <c r="C74" s="87">
        <v>0</v>
      </c>
      <c r="D74" s="87">
        <v>2</v>
      </c>
      <c r="E74" s="87">
        <v>0</v>
      </c>
      <c r="F74" s="87">
        <v>3</v>
      </c>
      <c r="G74" s="87">
        <v>0</v>
      </c>
      <c r="H74" s="87">
        <v>1</v>
      </c>
      <c r="I74" s="87">
        <v>0</v>
      </c>
      <c r="J74" s="87">
        <v>1</v>
      </c>
      <c r="K74" s="89">
        <v>0</v>
      </c>
    </row>
    <row r="75" spans="1:11" ht="409.5">
      <c r="A75" s="106" t="s">
        <v>9</v>
      </c>
      <c r="B75" s="90">
        <v>6</v>
      </c>
      <c r="C75" s="91">
        <v>0</v>
      </c>
      <c r="D75" s="91">
        <v>1</v>
      </c>
      <c r="E75" s="91">
        <v>0</v>
      </c>
      <c r="F75" s="91">
        <v>5</v>
      </c>
      <c r="G75" s="91">
        <v>0</v>
      </c>
      <c r="H75" s="91">
        <v>0</v>
      </c>
      <c r="I75" s="91">
        <v>0</v>
      </c>
      <c r="J75" s="91">
        <v>0</v>
      </c>
      <c r="K75" s="93">
        <v>0</v>
      </c>
    </row>
    <row r="76" spans="1:11" ht="409.5">
      <c r="A76" s="106" t="s">
        <v>10</v>
      </c>
      <c r="B76" s="90">
        <v>0</v>
      </c>
      <c r="C76" s="91">
        <v>0</v>
      </c>
      <c r="D76" s="91">
        <v>0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  <c r="J76" s="91">
        <v>0</v>
      </c>
      <c r="K76" s="93">
        <v>0</v>
      </c>
    </row>
    <row r="77" spans="1:11" ht="409.5">
      <c r="A77" s="106" t="s">
        <v>11</v>
      </c>
      <c r="B77" s="90">
        <v>0</v>
      </c>
      <c r="C77" s="91">
        <v>0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3">
        <v>0</v>
      </c>
    </row>
    <row r="78" spans="1:11" ht="409.5">
      <c r="A78" s="106" t="s">
        <v>12</v>
      </c>
      <c r="B78" s="90">
        <v>1</v>
      </c>
      <c r="C78" s="91">
        <v>0</v>
      </c>
      <c r="D78" s="91">
        <v>0</v>
      </c>
      <c r="E78" s="91">
        <v>0</v>
      </c>
      <c r="F78" s="91">
        <v>1</v>
      </c>
      <c r="G78" s="91">
        <v>0</v>
      </c>
      <c r="H78" s="91">
        <v>0</v>
      </c>
      <c r="I78" s="91">
        <v>0</v>
      </c>
      <c r="J78" s="91">
        <v>0</v>
      </c>
      <c r="K78" s="93">
        <v>0</v>
      </c>
    </row>
    <row r="79" spans="1:11" ht="409.5">
      <c r="A79" s="106" t="s">
        <v>13</v>
      </c>
      <c r="B79" s="90">
        <v>16</v>
      </c>
      <c r="C79" s="91">
        <v>0</v>
      </c>
      <c r="D79" s="91">
        <v>3</v>
      </c>
      <c r="E79" s="91">
        <v>0</v>
      </c>
      <c r="F79" s="91">
        <v>13</v>
      </c>
      <c r="G79" s="91">
        <v>0</v>
      </c>
      <c r="H79" s="91">
        <v>1</v>
      </c>
      <c r="I79" s="91">
        <v>0</v>
      </c>
      <c r="J79" s="91">
        <v>2</v>
      </c>
      <c r="K79" s="93">
        <v>0</v>
      </c>
    </row>
    <row r="80" spans="1:11" ht="409.5">
      <c r="A80" s="106" t="s">
        <v>14</v>
      </c>
      <c r="B80" s="90">
        <v>0</v>
      </c>
      <c r="C80" s="91">
        <v>0</v>
      </c>
      <c r="D80" s="91">
        <v>0</v>
      </c>
      <c r="E80" s="91">
        <v>0</v>
      </c>
      <c r="F80" s="91">
        <v>0</v>
      </c>
      <c r="G80" s="91">
        <v>0</v>
      </c>
      <c r="H80" s="91">
        <v>0</v>
      </c>
      <c r="I80" s="91">
        <v>0</v>
      </c>
      <c r="J80" s="91">
        <v>0</v>
      </c>
      <c r="K80" s="93">
        <v>0</v>
      </c>
    </row>
    <row r="81" spans="1:11" ht="409.5">
      <c r="A81" s="106" t="s">
        <v>15</v>
      </c>
      <c r="B81" s="90">
        <v>2</v>
      </c>
      <c r="C81" s="91">
        <v>0</v>
      </c>
      <c r="D81" s="91">
        <v>0</v>
      </c>
      <c r="E81" s="91">
        <v>0</v>
      </c>
      <c r="F81" s="91">
        <v>2</v>
      </c>
      <c r="G81" s="91">
        <v>0</v>
      </c>
      <c r="H81" s="91">
        <v>0</v>
      </c>
      <c r="I81" s="91">
        <v>0</v>
      </c>
      <c r="J81" s="91">
        <v>0</v>
      </c>
      <c r="K81" s="93">
        <v>0</v>
      </c>
    </row>
    <row r="82" spans="1:11" ht="409.5">
      <c r="A82" s="106" t="s">
        <v>16</v>
      </c>
      <c r="B82" s="90">
        <v>10</v>
      </c>
      <c r="C82" s="91">
        <v>1</v>
      </c>
      <c r="D82" s="91">
        <v>4</v>
      </c>
      <c r="E82" s="91">
        <v>1</v>
      </c>
      <c r="F82" s="91">
        <v>7</v>
      </c>
      <c r="G82" s="91">
        <v>1</v>
      </c>
      <c r="H82" s="91">
        <v>2</v>
      </c>
      <c r="I82" s="91">
        <v>0</v>
      </c>
      <c r="J82" s="91">
        <v>2</v>
      </c>
      <c r="K82" s="93">
        <v>1</v>
      </c>
    </row>
    <row r="83" spans="1:11" ht="409.5">
      <c r="A83" s="106" t="s">
        <v>17</v>
      </c>
      <c r="B83" s="90">
        <v>1</v>
      </c>
      <c r="C83" s="91">
        <v>0</v>
      </c>
      <c r="D83" s="91">
        <v>0</v>
      </c>
      <c r="E83" s="91">
        <v>0</v>
      </c>
      <c r="F83" s="91">
        <v>1</v>
      </c>
      <c r="G83" s="91">
        <v>0</v>
      </c>
      <c r="H83" s="91">
        <v>0</v>
      </c>
      <c r="I83" s="91">
        <v>0</v>
      </c>
      <c r="J83" s="91">
        <v>0</v>
      </c>
      <c r="K83" s="93">
        <v>0</v>
      </c>
    </row>
    <row r="84" spans="1:11" ht="409.5">
      <c r="A84" s="106" t="s">
        <v>19</v>
      </c>
      <c r="B84" s="90">
        <v>0</v>
      </c>
      <c r="C84" s="91">
        <v>0</v>
      </c>
      <c r="D84" s="91">
        <v>0</v>
      </c>
      <c r="E84" s="91">
        <v>0</v>
      </c>
      <c r="F84" s="91">
        <v>0</v>
      </c>
      <c r="G84" s="91">
        <v>0</v>
      </c>
      <c r="H84" s="91">
        <v>0</v>
      </c>
      <c r="I84" s="91">
        <v>0</v>
      </c>
      <c r="J84" s="91">
        <v>0</v>
      </c>
      <c r="K84" s="93">
        <v>0</v>
      </c>
    </row>
    <row r="85" spans="1:11" ht="409.5">
      <c r="A85" s="106" t="s">
        <v>20</v>
      </c>
      <c r="B85" s="90">
        <v>4</v>
      </c>
      <c r="C85" s="91">
        <v>0</v>
      </c>
      <c r="D85" s="91">
        <v>3</v>
      </c>
      <c r="E85" s="91">
        <v>0</v>
      </c>
      <c r="F85" s="91">
        <v>1</v>
      </c>
      <c r="G85" s="91">
        <v>0</v>
      </c>
      <c r="H85" s="91">
        <v>1</v>
      </c>
      <c r="I85" s="91">
        <v>0</v>
      </c>
      <c r="J85" s="91">
        <v>2</v>
      </c>
      <c r="K85" s="93">
        <v>0</v>
      </c>
    </row>
    <row r="86" spans="1:11" ht="409.5">
      <c r="A86" s="106" t="s">
        <v>21</v>
      </c>
      <c r="B86" s="90">
        <v>0</v>
      </c>
      <c r="C86" s="91">
        <v>0</v>
      </c>
      <c r="D86" s="91">
        <v>0</v>
      </c>
      <c r="E86" s="91">
        <v>0</v>
      </c>
      <c r="F86" s="91">
        <v>0</v>
      </c>
      <c r="G86" s="91">
        <v>0</v>
      </c>
      <c r="H86" s="91">
        <v>0</v>
      </c>
      <c r="I86" s="91">
        <v>0</v>
      </c>
      <c r="J86" s="91">
        <v>0</v>
      </c>
      <c r="K86" s="93">
        <v>0</v>
      </c>
    </row>
    <row r="87" spans="1:11" ht="409.5">
      <c r="A87" s="106" t="s">
        <v>22</v>
      </c>
      <c r="B87" s="90">
        <v>1</v>
      </c>
      <c r="C87" s="91">
        <v>0</v>
      </c>
      <c r="D87" s="91">
        <v>0</v>
      </c>
      <c r="E87" s="91">
        <v>0</v>
      </c>
      <c r="F87" s="91">
        <v>1</v>
      </c>
      <c r="G87" s="91">
        <v>0</v>
      </c>
      <c r="H87" s="91">
        <v>0</v>
      </c>
      <c r="I87" s="91">
        <v>0</v>
      </c>
      <c r="J87" s="91">
        <v>0</v>
      </c>
      <c r="K87" s="93">
        <v>0</v>
      </c>
    </row>
    <row r="88" spans="1:11" ht="409.5">
      <c r="A88" s="106" t="s">
        <v>24</v>
      </c>
      <c r="B88" s="90">
        <v>1</v>
      </c>
      <c r="C88" s="91">
        <v>0</v>
      </c>
      <c r="D88" s="91">
        <v>1</v>
      </c>
      <c r="E88" s="91">
        <v>0</v>
      </c>
      <c r="F88" s="91">
        <v>0</v>
      </c>
      <c r="G88" s="91">
        <v>0</v>
      </c>
      <c r="H88" s="91">
        <v>1</v>
      </c>
      <c r="I88" s="91">
        <v>0</v>
      </c>
      <c r="J88" s="91">
        <v>0</v>
      </c>
      <c r="K88" s="93">
        <v>0</v>
      </c>
    </row>
    <row r="89" spans="1:11" ht="409.5">
      <c r="A89" s="106" t="s">
        <v>25</v>
      </c>
      <c r="B89" s="90">
        <v>4</v>
      </c>
      <c r="C89" s="91">
        <v>0</v>
      </c>
      <c r="D89" s="91">
        <v>1</v>
      </c>
      <c r="E89" s="91">
        <v>0</v>
      </c>
      <c r="F89" s="91">
        <v>3</v>
      </c>
      <c r="G89" s="91">
        <v>0</v>
      </c>
      <c r="H89" s="91">
        <v>1</v>
      </c>
      <c r="I89" s="91">
        <v>0</v>
      </c>
      <c r="J89" s="91">
        <v>0</v>
      </c>
      <c r="K89" s="93">
        <v>0</v>
      </c>
    </row>
    <row r="90" spans="1:11" ht="409.5">
      <c r="A90" s="106" t="s">
        <v>26</v>
      </c>
      <c r="B90" s="90">
        <v>3</v>
      </c>
      <c r="C90" s="91">
        <v>0</v>
      </c>
      <c r="D90" s="91">
        <v>0</v>
      </c>
      <c r="E90" s="91">
        <v>0</v>
      </c>
      <c r="F90" s="91">
        <v>3</v>
      </c>
      <c r="G90" s="91">
        <v>0</v>
      </c>
      <c r="H90" s="91">
        <v>0</v>
      </c>
      <c r="I90" s="91">
        <v>0</v>
      </c>
      <c r="J90" s="91">
        <v>0</v>
      </c>
      <c r="K90" s="93">
        <v>0</v>
      </c>
    </row>
    <row r="91" spans="1:11" ht="409.5">
      <c r="A91" s="106" t="s">
        <v>28</v>
      </c>
      <c r="B91" s="90">
        <v>5</v>
      </c>
      <c r="C91" s="91">
        <v>0</v>
      </c>
      <c r="D91" s="91">
        <v>0</v>
      </c>
      <c r="E91" s="91">
        <v>0</v>
      </c>
      <c r="F91" s="91">
        <v>5</v>
      </c>
      <c r="G91" s="91">
        <v>0</v>
      </c>
      <c r="H91" s="91">
        <v>0</v>
      </c>
      <c r="I91" s="91">
        <v>0</v>
      </c>
      <c r="J91" s="91">
        <v>0</v>
      </c>
      <c r="K91" s="93">
        <v>0</v>
      </c>
    </row>
    <row r="92" spans="1:11" ht="409.5">
      <c r="A92" s="106" t="s">
        <v>29</v>
      </c>
      <c r="B92" s="90">
        <v>1</v>
      </c>
      <c r="C92" s="91">
        <v>0</v>
      </c>
      <c r="D92" s="91">
        <v>1</v>
      </c>
      <c r="E92" s="91">
        <v>0</v>
      </c>
      <c r="F92" s="91">
        <v>0</v>
      </c>
      <c r="G92" s="91">
        <v>0</v>
      </c>
      <c r="H92" s="91">
        <v>1</v>
      </c>
      <c r="I92" s="91">
        <v>0</v>
      </c>
      <c r="J92" s="91">
        <v>0</v>
      </c>
      <c r="K92" s="93">
        <v>0</v>
      </c>
    </row>
    <row r="93" spans="1:11" ht="409.5">
      <c r="A93" s="106" t="s">
        <v>30</v>
      </c>
      <c r="B93" s="90">
        <v>0</v>
      </c>
      <c r="C93" s="91">
        <v>0</v>
      </c>
      <c r="D93" s="91">
        <v>0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3">
        <v>0</v>
      </c>
    </row>
    <row r="94" spans="1:11" ht="409.5">
      <c r="A94" s="106" t="s">
        <v>31</v>
      </c>
      <c r="B94" s="90">
        <v>8</v>
      </c>
      <c r="C94" s="91">
        <v>2</v>
      </c>
      <c r="D94" s="91">
        <v>2</v>
      </c>
      <c r="E94" s="91">
        <v>2</v>
      </c>
      <c r="F94" s="91">
        <v>5</v>
      </c>
      <c r="G94" s="91">
        <v>0</v>
      </c>
      <c r="H94" s="91">
        <v>1</v>
      </c>
      <c r="I94" s="91">
        <v>1</v>
      </c>
      <c r="J94" s="91">
        <v>1</v>
      </c>
      <c r="K94" s="93">
        <v>0</v>
      </c>
    </row>
    <row r="95" spans="1:11" ht="409.5">
      <c r="A95" s="106" t="s">
        <v>32</v>
      </c>
      <c r="B95" s="90">
        <v>2</v>
      </c>
      <c r="C95" s="91">
        <v>0</v>
      </c>
      <c r="D95" s="91">
        <v>0</v>
      </c>
      <c r="E95" s="91">
        <v>0</v>
      </c>
      <c r="F95" s="91">
        <v>2</v>
      </c>
      <c r="G95" s="91">
        <v>0</v>
      </c>
      <c r="H95" s="91">
        <v>0</v>
      </c>
      <c r="I95" s="91">
        <v>0</v>
      </c>
      <c r="J95" s="91">
        <v>0</v>
      </c>
      <c r="K95" s="93">
        <v>0</v>
      </c>
    </row>
    <row r="96" spans="1:11" ht="409.5">
      <c r="A96" s="106" t="s">
        <v>34</v>
      </c>
      <c r="B96" s="90">
        <v>1</v>
      </c>
      <c r="C96" s="91">
        <v>0</v>
      </c>
      <c r="D96" s="91">
        <v>0</v>
      </c>
      <c r="E96" s="91">
        <v>0</v>
      </c>
      <c r="F96" s="91">
        <v>1</v>
      </c>
      <c r="G96" s="91">
        <v>0</v>
      </c>
      <c r="H96" s="91">
        <v>0</v>
      </c>
      <c r="I96" s="91">
        <v>0</v>
      </c>
      <c r="J96" s="91">
        <v>0</v>
      </c>
      <c r="K96" s="93">
        <v>0</v>
      </c>
    </row>
    <row r="97" spans="1:11" ht="409.5">
      <c r="A97" s="106" t="s">
        <v>35</v>
      </c>
      <c r="B97" s="90">
        <v>0</v>
      </c>
      <c r="C97" s="91">
        <v>0</v>
      </c>
      <c r="D97" s="91">
        <v>0</v>
      </c>
      <c r="E97" s="91">
        <v>0</v>
      </c>
      <c r="F97" s="91">
        <v>0</v>
      </c>
      <c r="G97" s="91">
        <v>0</v>
      </c>
      <c r="H97" s="91">
        <v>0</v>
      </c>
      <c r="I97" s="91">
        <v>0</v>
      </c>
      <c r="J97" s="91">
        <v>0</v>
      </c>
      <c r="K97" s="93">
        <v>0</v>
      </c>
    </row>
    <row r="98" spans="1:11" ht="409.5">
      <c r="A98" s="106" t="s">
        <v>37</v>
      </c>
      <c r="B98" s="90">
        <v>1</v>
      </c>
      <c r="C98" s="91">
        <v>0</v>
      </c>
      <c r="D98" s="91">
        <v>0</v>
      </c>
      <c r="E98" s="91">
        <v>0</v>
      </c>
      <c r="F98" s="91">
        <v>1</v>
      </c>
      <c r="G98" s="91">
        <v>0</v>
      </c>
      <c r="H98" s="91">
        <v>0</v>
      </c>
      <c r="I98" s="91">
        <v>0</v>
      </c>
      <c r="J98" s="91">
        <v>0</v>
      </c>
      <c r="K98" s="93">
        <v>0</v>
      </c>
    </row>
    <row r="99" spans="1:11" ht="409.5">
      <c r="A99" s="106" t="s">
        <v>38</v>
      </c>
      <c r="B99" s="90">
        <v>7</v>
      </c>
      <c r="C99" s="91">
        <v>0</v>
      </c>
      <c r="D99" s="91">
        <v>2</v>
      </c>
      <c r="E99" s="91">
        <v>0</v>
      </c>
      <c r="F99" s="91">
        <v>5</v>
      </c>
      <c r="G99" s="91">
        <v>0</v>
      </c>
      <c r="H99" s="91">
        <v>0</v>
      </c>
      <c r="I99" s="91">
        <v>0</v>
      </c>
      <c r="J99" s="91">
        <v>1</v>
      </c>
      <c r="K99" s="93">
        <v>0</v>
      </c>
    </row>
    <row r="100" spans="1:11" ht="409.5">
      <c r="A100" s="106" t="s">
        <v>39</v>
      </c>
      <c r="B100" s="90">
        <v>0</v>
      </c>
      <c r="C100" s="91">
        <v>0</v>
      </c>
      <c r="D100" s="91">
        <v>0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3">
        <v>0</v>
      </c>
    </row>
    <row r="101" spans="1:11" ht="409.5">
      <c r="A101" s="106" t="s">
        <v>40</v>
      </c>
      <c r="B101" s="90">
        <v>0</v>
      </c>
      <c r="C101" s="91">
        <v>0</v>
      </c>
      <c r="D101" s="91">
        <v>0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3">
        <v>0</v>
      </c>
    </row>
    <row r="102" spans="1:11" ht="409.5">
      <c r="A102" s="107" t="s">
        <v>41</v>
      </c>
      <c r="B102" s="97">
        <v>0</v>
      </c>
      <c r="C102" s="98">
        <v>0</v>
      </c>
      <c r="D102" s="98">
        <v>0</v>
      </c>
      <c r="E102" s="98">
        <v>0</v>
      </c>
      <c r="F102" s="98">
        <v>0</v>
      </c>
      <c r="G102" s="98">
        <v>0</v>
      </c>
      <c r="H102" s="98">
        <v>0</v>
      </c>
      <c r="I102" s="98">
        <v>0</v>
      </c>
      <c r="J102" s="98">
        <v>0</v>
      </c>
      <c r="K102" s="100">
        <v>0</v>
      </c>
    </row>
    <row r="103" spans="1:11" ht="409.5">
      <c r="A103" s="101"/>
      <c r="B103" s="102"/>
      <c r="C103" s="102"/>
      <c r="D103" s="102"/>
      <c r="E103" s="102"/>
      <c r="F103" s="102"/>
      <c r="G103" s="102"/>
      <c r="H103" s="102"/>
      <c r="I103" s="102"/>
      <c r="J103" s="102"/>
      <c r="K103" s="104"/>
    </row>
    <row r="104" spans="1:11" ht="409.5">
      <c r="A104" s="18" t="s">
        <v>50</v>
      </c>
      <c r="B104" s="131">
        <v>78</v>
      </c>
      <c r="C104" s="131">
        <v>3</v>
      </c>
      <c r="D104" s="131">
        <v>20</v>
      </c>
      <c r="E104" s="131">
        <v>3</v>
      </c>
      <c r="F104" s="131">
        <v>59</v>
      </c>
      <c r="G104" s="131">
        <v>1</v>
      </c>
      <c r="H104" s="131">
        <v>9</v>
      </c>
      <c r="I104" s="131">
        <v>1</v>
      </c>
      <c r="J104" s="131">
        <v>9</v>
      </c>
      <c r="K104" s="271">
        <v>1</v>
      </c>
    </row>
  </sheetData>
  <sheetProtection/>
  <printOptions/>
  <pageMargins left="0.75" right="0.75" top="1" bottom="1" header="0.5" footer="0.5"/>
  <pageSetup fitToHeight="3" horizontalDpi="600" verticalDpi="600" orientation="landscape" paperSize="9" scale="92" r:id="rId1"/>
  <rowBreaks count="2" manualBreakCount="2">
    <brk id="35" max="255" man="1"/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98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24.8515625" style="33" customWidth="1"/>
    <col min="2" max="2" width="11.7109375" style="33" customWidth="1"/>
    <col min="3" max="3" width="12.140625" style="33" customWidth="1"/>
    <col min="4" max="4" width="10.57421875" style="33" customWidth="1"/>
    <col min="5" max="5" width="9.8515625" style="33" bestFit="1" customWidth="1"/>
    <col min="6" max="6" width="10.28125" style="33" customWidth="1"/>
    <col min="7" max="7" width="10.57421875" style="33" bestFit="1" customWidth="1"/>
    <col min="8" max="8" width="11.140625" style="33" customWidth="1"/>
    <col min="9" max="9" width="9.28125" style="33" bestFit="1" customWidth="1"/>
    <col min="10" max="10" width="10.00390625" style="33" customWidth="1"/>
    <col min="11" max="11" width="9.28125" style="33" bestFit="1" customWidth="1"/>
    <col min="12" max="12" width="9.7109375" style="33" customWidth="1"/>
    <col min="13" max="16384" width="9.140625" style="33" customWidth="1"/>
  </cols>
  <sheetData>
    <row r="1" spans="1:2" ht="12.75">
      <c r="A1" s="7" t="s">
        <v>76</v>
      </c>
      <c r="B1" s="7"/>
    </row>
    <row r="3" spans="1:8" ht="38.25">
      <c r="A3" s="39"/>
      <c r="B3" s="38" t="s">
        <v>46</v>
      </c>
      <c r="C3" s="9" t="s">
        <v>49</v>
      </c>
      <c r="D3" s="9" t="s">
        <v>48</v>
      </c>
      <c r="E3" s="9" t="s">
        <v>0</v>
      </c>
      <c r="F3" s="9" t="s">
        <v>4</v>
      </c>
      <c r="G3" s="9" t="s">
        <v>1</v>
      </c>
      <c r="H3" s="9" t="s">
        <v>6</v>
      </c>
    </row>
    <row r="4" spans="1:8" ht="12.75">
      <c r="A4" s="130" t="s">
        <v>8</v>
      </c>
      <c r="B4" s="79">
        <v>266</v>
      </c>
      <c r="C4" s="40">
        <v>55</v>
      </c>
      <c r="D4" s="40">
        <v>356</v>
      </c>
      <c r="E4" s="40">
        <v>160</v>
      </c>
      <c r="F4" s="40">
        <v>33</v>
      </c>
      <c r="G4" s="40">
        <v>196</v>
      </c>
      <c r="H4" s="41">
        <v>1</v>
      </c>
    </row>
    <row r="5" spans="1:8" ht="12.75">
      <c r="A5" s="108" t="s">
        <v>9</v>
      </c>
      <c r="B5" s="80">
        <v>5</v>
      </c>
      <c r="C5" s="42">
        <v>0</v>
      </c>
      <c r="D5" s="42">
        <v>3</v>
      </c>
      <c r="E5" s="42">
        <v>3</v>
      </c>
      <c r="F5" s="42">
        <v>3</v>
      </c>
      <c r="G5" s="42">
        <v>0</v>
      </c>
      <c r="H5" s="43">
        <v>0</v>
      </c>
    </row>
    <row r="6" spans="1:8" ht="12.75">
      <c r="A6" s="108" t="s">
        <v>10</v>
      </c>
      <c r="B6" s="80"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3">
        <v>0</v>
      </c>
    </row>
    <row r="7" spans="1:8" ht="12.75">
      <c r="A7" s="108" t="s">
        <v>11</v>
      </c>
      <c r="B7" s="80">
        <v>352</v>
      </c>
      <c r="C7" s="42">
        <v>29</v>
      </c>
      <c r="D7" s="42">
        <v>352</v>
      </c>
      <c r="E7" s="42">
        <v>100</v>
      </c>
      <c r="F7" s="42">
        <v>50</v>
      </c>
      <c r="G7" s="42">
        <v>252</v>
      </c>
      <c r="H7" s="43">
        <v>9</v>
      </c>
    </row>
    <row r="8" spans="1:8" ht="12.75">
      <c r="A8" s="108" t="s">
        <v>13</v>
      </c>
      <c r="B8" s="80">
        <v>400</v>
      </c>
      <c r="C8" s="42">
        <v>118</v>
      </c>
      <c r="D8" s="42">
        <v>458</v>
      </c>
      <c r="E8" s="42">
        <v>119</v>
      </c>
      <c r="F8" s="42">
        <v>31</v>
      </c>
      <c r="G8" s="42">
        <v>339</v>
      </c>
      <c r="H8" s="43">
        <v>4</v>
      </c>
    </row>
    <row r="9" spans="1:8" ht="12.75">
      <c r="A9" s="108" t="s">
        <v>14</v>
      </c>
      <c r="B9" s="80">
        <v>442</v>
      </c>
      <c r="C9" s="42">
        <v>3</v>
      </c>
      <c r="D9" s="42">
        <v>487</v>
      </c>
      <c r="E9" s="42">
        <v>380</v>
      </c>
      <c r="F9" s="42">
        <v>182</v>
      </c>
      <c r="G9" s="42">
        <v>107</v>
      </c>
      <c r="H9" s="43">
        <v>2</v>
      </c>
    </row>
    <row r="10" spans="1:8" ht="12.75">
      <c r="A10" s="108" t="s">
        <v>15</v>
      </c>
      <c r="B10" s="80">
        <v>103</v>
      </c>
      <c r="C10" s="42">
        <v>13</v>
      </c>
      <c r="D10" s="42">
        <v>85</v>
      </c>
      <c r="E10" s="42">
        <v>32</v>
      </c>
      <c r="F10" s="42">
        <v>5</v>
      </c>
      <c r="G10" s="42">
        <v>53</v>
      </c>
      <c r="H10" s="43">
        <v>1</v>
      </c>
    </row>
    <row r="11" spans="1:8" ht="12.75">
      <c r="A11" s="108" t="s">
        <v>16</v>
      </c>
      <c r="B11" s="80">
        <v>227</v>
      </c>
      <c r="C11" s="42">
        <v>21</v>
      </c>
      <c r="D11" s="42">
        <v>178</v>
      </c>
      <c r="E11" s="42">
        <v>59</v>
      </c>
      <c r="F11" s="42">
        <v>20</v>
      </c>
      <c r="G11" s="42">
        <v>119</v>
      </c>
      <c r="H11" s="43">
        <v>3</v>
      </c>
    </row>
    <row r="12" spans="1:8" ht="12.75">
      <c r="A12" s="108" t="s">
        <v>17</v>
      </c>
      <c r="B12" s="80">
        <v>28</v>
      </c>
      <c r="C12" s="42">
        <v>3</v>
      </c>
      <c r="D12" s="42">
        <v>33</v>
      </c>
      <c r="E12" s="42">
        <v>6</v>
      </c>
      <c r="F12" s="42">
        <v>0</v>
      </c>
      <c r="G12" s="42">
        <v>27</v>
      </c>
      <c r="H12" s="43">
        <v>1</v>
      </c>
    </row>
    <row r="13" spans="1:8" ht="12.75">
      <c r="A13" s="108" t="s">
        <v>19</v>
      </c>
      <c r="B13" s="80">
        <v>132</v>
      </c>
      <c r="C13" s="42">
        <v>24</v>
      </c>
      <c r="D13" s="42">
        <v>115</v>
      </c>
      <c r="E13" s="42">
        <v>26</v>
      </c>
      <c r="F13" s="42">
        <v>14</v>
      </c>
      <c r="G13" s="42">
        <v>89</v>
      </c>
      <c r="H13" s="43">
        <v>4</v>
      </c>
    </row>
    <row r="14" spans="1:8" ht="12.75">
      <c r="A14" s="108" t="s">
        <v>20</v>
      </c>
      <c r="B14" s="80">
        <v>688</v>
      </c>
      <c r="C14" s="42">
        <v>49</v>
      </c>
      <c r="D14" s="42">
        <v>715</v>
      </c>
      <c r="E14" s="42">
        <v>181</v>
      </c>
      <c r="F14" s="42">
        <v>67</v>
      </c>
      <c r="G14" s="42">
        <v>534</v>
      </c>
      <c r="H14" s="43">
        <v>3</v>
      </c>
    </row>
    <row r="15" spans="1:8" ht="12.75">
      <c r="A15" s="108" t="s">
        <v>21</v>
      </c>
      <c r="B15" s="80">
        <v>61</v>
      </c>
      <c r="C15" s="42">
        <v>4</v>
      </c>
      <c r="D15" s="42">
        <v>71</v>
      </c>
      <c r="E15" s="42">
        <v>31</v>
      </c>
      <c r="F15" s="42">
        <v>11</v>
      </c>
      <c r="G15" s="42">
        <v>40</v>
      </c>
      <c r="H15" s="43">
        <v>2</v>
      </c>
    </row>
    <row r="16" spans="1:8" ht="12.75">
      <c r="A16" s="108" t="s">
        <v>22</v>
      </c>
      <c r="B16" s="80">
        <v>485</v>
      </c>
      <c r="C16" s="42">
        <v>21</v>
      </c>
      <c r="D16" s="42">
        <v>419</v>
      </c>
      <c r="E16" s="42">
        <v>110</v>
      </c>
      <c r="F16" s="42">
        <v>17</v>
      </c>
      <c r="G16" s="42">
        <v>309</v>
      </c>
      <c r="H16" s="43">
        <v>10</v>
      </c>
    </row>
    <row r="17" spans="1:8" ht="12.75">
      <c r="A17" s="108" t="s">
        <v>24</v>
      </c>
      <c r="B17" s="80">
        <v>44</v>
      </c>
      <c r="C17" s="42">
        <v>9</v>
      </c>
      <c r="D17" s="42">
        <v>44</v>
      </c>
      <c r="E17" s="42">
        <v>25</v>
      </c>
      <c r="F17" s="42">
        <v>15</v>
      </c>
      <c r="G17" s="42">
        <v>19</v>
      </c>
      <c r="H17" s="43">
        <v>2</v>
      </c>
    </row>
    <row r="18" spans="1:8" ht="12.75">
      <c r="A18" s="108" t="s">
        <v>25</v>
      </c>
      <c r="B18" s="80">
        <v>3</v>
      </c>
      <c r="C18" s="42">
        <v>0</v>
      </c>
      <c r="D18" s="42">
        <v>3</v>
      </c>
      <c r="E18" s="42">
        <v>1</v>
      </c>
      <c r="F18" s="42">
        <v>0</v>
      </c>
      <c r="G18" s="42">
        <v>2</v>
      </c>
      <c r="H18" s="43">
        <v>0</v>
      </c>
    </row>
    <row r="19" spans="1:8" ht="12.75">
      <c r="A19" s="108" t="s">
        <v>26</v>
      </c>
      <c r="B19" s="80">
        <v>374</v>
      </c>
      <c r="C19" s="42">
        <v>29</v>
      </c>
      <c r="D19" s="42">
        <v>325</v>
      </c>
      <c r="E19" s="42">
        <v>85</v>
      </c>
      <c r="F19" s="42">
        <v>45</v>
      </c>
      <c r="G19" s="42">
        <v>240</v>
      </c>
      <c r="H19" s="43">
        <v>17</v>
      </c>
    </row>
    <row r="20" spans="1:8" ht="12.75">
      <c r="A20" s="108" t="s">
        <v>29</v>
      </c>
      <c r="B20" s="80">
        <v>434</v>
      </c>
      <c r="C20" s="42">
        <v>0</v>
      </c>
      <c r="D20" s="42">
        <v>375</v>
      </c>
      <c r="E20" s="42">
        <v>282</v>
      </c>
      <c r="F20" s="42">
        <v>145</v>
      </c>
      <c r="G20" s="42">
        <v>93</v>
      </c>
      <c r="H20" s="43">
        <v>7</v>
      </c>
    </row>
    <row r="21" spans="1:8" ht="12.75">
      <c r="A21" s="108" t="s">
        <v>30</v>
      </c>
      <c r="B21" s="80">
        <v>25</v>
      </c>
      <c r="C21" s="42">
        <v>4</v>
      </c>
      <c r="D21" s="42">
        <v>23</v>
      </c>
      <c r="E21" s="42">
        <v>4</v>
      </c>
      <c r="F21" s="42">
        <v>1</v>
      </c>
      <c r="G21" s="42">
        <v>19</v>
      </c>
      <c r="H21" s="43">
        <v>0</v>
      </c>
    </row>
    <row r="22" spans="1:8" ht="12.75">
      <c r="A22" s="108" t="s">
        <v>31</v>
      </c>
      <c r="B22" s="80">
        <v>94</v>
      </c>
      <c r="C22" s="42">
        <v>0</v>
      </c>
      <c r="D22" s="42">
        <v>74</v>
      </c>
      <c r="E22" s="42">
        <v>28</v>
      </c>
      <c r="F22" s="42">
        <v>10</v>
      </c>
      <c r="G22" s="42">
        <v>46</v>
      </c>
      <c r="H22" s="43">
        <v>1</v>
      </c>
    </row>
    <row r="23" spans="1:8" ht="12.75">
      <c r="A23" s="108" t="s">
        <v>32</v>
      </c>
      <c r="B23" s="80">
        <v>285</v>
      </c>
      <c r="C23" s="42">
        <v>34</v>
      </c>
      <c r="D23" s="42">
        <v>292</v>
      </c>
      <c r="E23" s="42">
        <v>137</v>
      </c>
      <c r="F23" s="42">
        <v>55</v>
      </c>
      <c r="G23" s="42">
        <v>155</v>
      </c>
      <c r="H23" s="43">
        <v>2</v>
      </c>
    </row>
    <row r="24" spans="1:8" ht="12.75">
      <c r="A24" s="108" t="s">
        <v>33</v>
      </c>
      <c r="B24" s="80">
        <v>70</v>
      </c>
      <c r="C24" s="42">
        <v>11</v>
      </c>
      <c r="D24" s="42">
        <v>90</v>
      </c>
      <c r="E24" s="42">
        <v>47</v>
      </c>
      <c r="F24" s="42">
        <v>9</v>
      </c>
      <c r="G24" s="42">
        <v>43</v>
      </c>
      <c r="H24" s="43">
        <v>0</v>
      </c>
    </row>
    <row r="25" spans="1:8" ht="12.75">
      <c r="A25" s="108" t="s">
        <v>35</v>
      </c>
      <c r="B25" s="80">
        <v>149</v>
      </c>
      <c r="C25" s="42">
        <v>31</v>
      </c>
      <c r="D25" s="42">
        <v>148</v>
      </c>
      <c r="E25" s="42">
        <v>57</v>
      </c>
      <c r="F25" s="42">
        <v>17</v>
      </c>
      <c r="G25" s="42">
        <v>91</v>
      </c>
      <c r="H25" s="43">
        <v>10</v>
      </c>
    </row>
    <row r="26" spans="1:8" ht="12.75">
      <c r="A26" s="108" t="s">
        <v>37</v>
      </c>
      <c r="B26" s="80">
        <v>23</v>
      </c>
      <c r="C26" s="42">
        <v>0</v>
      </c>
      <c r="D26" s="42">
        <v>16</v>
      </c>
      <c r="E26" s="42">
        <v>11</v>
      </c>
      <c r="F26" s="42">
        <v>7</v>
      </c>
      <c r="G26" s="42">
        <v>5</v>
      </c>
      <c r="H26" s="43">
        <v>0</v>
      </c>
    </row>
    <row r="27" spans="1:8" ht="12.75">
      <c r="A27" s="108" t="s">
        <v>38</v>
      </c>
      <c r="B27" s="80">
        <v>1287</v>
      </c>
      <c r="C27" s="42">
        <v>361</v>
      </c>
      <c r="D27" s="42">
        <v>1359</v>
      </c>
      <c r="E27" s="42">
        <v>373</v>
      </c>
      <c r="F27" s="42">
        <v>149</v>
      </c>
      <c r="G27" s="42">
        <v>986</v>
      </c>
      <c r="H27" s="43">
        <v>30</v>
      </c>
    </row>
    <row r="28" spans="1:8" ht="12.75">
      <c r="A28" s="108" t="s">
        <v>39</v>
      </c>
      <c r="B28" s="80">
        <v>280</v>
      </c>
      <c r="C28" s="42">
        <v>20</v>
      </c>
      <c r="D28" s="42">
        <v>289</v>
      </c>
      <c r="E28" s="42">
        <v>119</v>
      </c>
      <c r="F28" s="42">
        <v>30</v>
      </c>
      <c r="G28" s="42">
        <v>170</v>
      </c>
      <c r="H28" s="43">
        <v>7</v>
      </c>
    </row>
    <row r="29" spans="1:8" ht="12.75">
      <c r="A29" s="108" t="s">
        <v>40</v>
      </c>
      <c r="B29" s="80">
        <v>79</v>
      </c>
      <c r="C29" s="42">
        <v>12</v>
      </c>
      <c r="D29" s="42">
        <v>87</v>
      </c>
      <c r="E29" s="42">
        <v>37</v>
      </c>
      <c r="F29" s="42">
        <v>9</v>
      </c>
      <c r="G29" s="42">
        <v>50</v>
      </c>
      <c r="H29" s="43">
        <v>0</v>
      </c>
    </row>
    <row r="30" spans="1:8" ht="12.75">
      <c r="A30" s="109" t="s">
        <v>41</v>
      </c>
      <c r="B30" s="81">
        <v>234</v>
      </c>
      <c r="C30" s="74">
        <v>30</v>
      </c>
      <c r="D30" s="74">
        <v>250</v>
      </c>
      <c r="E30" s="74">
        <v>114</v>
      </c>
      <c r="F30" s="74">
        <v>61</v>
      </c>
      <c r="G30" s="74">
        <v>136</v>
      </c>
      <c r="H30" s="75">
        <v>2</v>
      </c>
    </row>
    <row r="31" spans="1:8" ht="12.75">
      <c r="A31" s="82"/>
      <c r="B31" s="77"/>
      <c r="C31" s="77"/>
      <c r="D31" s="77"/>
      <c r="E31" s="77"/>
      <c r="F31" s="77"/>
      <c r="G31" s="77"/>
      <c r="H31" s="78"/>
    </row>
    <row r="32" spans="1:8" ht="12.75">
      <c r="A32" s="8" t="s">
        <v>42</v>
      </c>
      <c r="B32" s="129">
        <v>6570</v>
      </c>
      <c r="C32" s="129">
        <v>881</v>
      </c>
      <c r="D32" s="129">
        <v>6647</v>
      </c>
      <c r="E32" s="129">
        <v>2527</v>
      </c>
      <c r="F32" s="129">
        <v>986</v>
      </c>
      <c r="G32" s="129">
        <v>4120</v>
      </c>
      <c r="H32" s="270">
        <v>118</v>
      </c>
    </row>
    <row r="33" spans="2:9" ht="12.75">
      <c r="B33" s="34"/>
      <c r="C33" s="34"/>
      <c r="D33" s="34"/>
      <c r="E33" s="34"/>
      <c r="F33" s="34"/>
      <c r="G33" s="34"/>
      <c r="H33" s="34"/>
      <c r="I33" s="34"/>
    </row>
    <row r="34" spans="2:9" ht="12.75">
      <c r="B34" s="34"/>
      <c r="C34" s="34"/>
      <c r="D34" s="34"/>
      <c r="E34" s="34"/>
      <c r="F34" s="34"/>
      <c r="G34" s="34"/>
      <c r="H34" s="34"/>
      <c r="I34" s="34"/>
    </row>
    <row r="35" spans="1:28" ht="12.75">
      <c r="A35" s="7" t="s">
        <v>51</v>
      </c>
      <c r="N35" s="17"/>
      <c r="O35" s="17"/>
      <c r="P35" s="17"/>
      <c r="Q35" s="17"/>
      <c r="R35" s="17"/>
      <c r="S35" s="17"/>
      <c r="T35" s="17"/>
      <c r="U35" s="17"/>
      <c r="V35" s="17"/>
      <c r="Y35" s="35"/>
      <c r="Z35" s="35"/>
      <c r="AA35" s="35"/>
      <c r="AB35" s="35"/>
    </row>
    <row r="36" spans="2:28" ht="38.25">
      <c r="B36" s="20" t="s">
        <v>52</v>
      </c>
      <c r="C36" s="20" t="s">
        <v>53</v>
      </c>
      <c r="D36" s="21" t="s">
        <v>54</v>
      </c>
      <c r="E36" s="20" t="s">
        <v>55</v>
      </c>
      <c r="F36" s="20" t="s">
        <v>56</v>
      </c>
      <c r="G36" s="20" t="s">
        <v>57</v>
      </c>
      <c r="H36" s="20" t="s">
        <v>58</v>
      </c>
      <c r="I36" s="20" t="s">
        <v>59</v>
      </c>
      <c r="N36" s="22"/>
      <c r="O36" s="23"/>
      <c r="P36" s="23"/>
      <c r="Q36" s="23"/>
      <c r="R36" s="24"/>
      <c r="S36" s="23"/>
      <c r="T36" s="23"/>
      <c r="U36" s="23"/>
      <c r="V36" s="24"/>
      <c r="Y36" s="35"/>
      <c r="Z36" s="35"/>
      <c r="AA36" s="35"/>
      <c r="AB36" s="35"/>
    </row>
    <row r="37" spans="1:9" ht="12.75">
      <c r="A37" s="112" t="s">
        <v>8</v>
      </c>
      <c r="B37" s="54">
        <v>1</v>
      </c>
      <c r="C37" s="55">
        <v>0</v>
      </c>
      <c r="D37" s="55">
        <v>0</v>
      </c>
      <c r="E37" s="110">
        <v>0</v>
      </c>
      <c r="F37" s="55">
        <v>0</v>
      </c>
      <c r="G37" s="110">
        <v>0</v>
      </c>
      <c r="H37" s="55">
        <v>1</v>
      </c>
      <c r="I37" s="56">
        <v>0</v>
      </c>
    </row>
    <row r="38" spans="1:9" ht="12.75">
      <c r="A38" s="113" t="s">
        <v>9</v>
      </c>
      <c r="B38" s="57">
        <v>0</v>
      </c>
      <c r="C38" s="58">
        <v>0</v>
      </c>
      <c r="D38" s="58">
        <v>0</v>
      </c>
      <c r="E38" s="111">
        <v>0</v>
      </c>
      <c r="F38" s="58">
        <v>0</v>
      </c>
      <c r="G38" s="111">
        <v>0</v>
      </c>
      <c r="H38" s="58">
        <v>0</v>
      </c>
      <c r="I38" s="59">
        <v>0</v>
      </c>
    </row>
    <row r="39" spans="1:9" ht="12.75">
      <c r="A39" s="113" t="s">
        <v>10</v>
      </c>
      <c r="B39" s="57">
        <v>0</v>
      </c>
      <c r="C39" s="58">
        <v>0</v>
      </c>
      <c r="D39" s="58">
        <v>0</v>
      </c>
      <c r="E39" s="111">
        <v>0</v>
      </c>
      <c r="F39" s="58">
        <v>0</v>
      </c>
      <c r="G39" s="111">
        <v>0</v>
      </c>
      <c r="H39" s="58">
        <v>0</v>
      </c>
      <c r="I39" s="59">
        <v>0</v>
      </c>
    </row>
    <row r="40" spans="1:9" ht="12.75">
      <c r="A40" s="113" t="s">
        <v>11</v>
      </c>
      <c r="B40" s="57">
        <v>0</v>
      </c>
      <c r="C40" s="58">
        <v>0</v>
      </c>
      <c r="D40" s="58">
        <v>0</v>
      </c>
      <c r="E40" s="111">
        <v>0</v>
      </c>
      <c r="F40" s="58">
        <v>0</v>
      </c>
      <c r="G40" s="111">
        <v>0</v>
      </c>
      <c r="H40" s="58">
        <v>0</v>
      </c>
      <c r="I40" s="59">
        <v>0</v>
      </c>
    </row>
    <row r="41" spans="1:9" ht="12.75">
      <c r="A41" s="113" t="s">
        <v>13</v>
      </c>
      <c r="B41" s="57">
        <v>1</v>
      </c>
      <c r="C41" s="58">
        <v>0</v>
      </c>
      <c r="D41" s="58">
        <v>0</v>
      </c>
      <c r="E41" s="111">
        <v>0</v>
      </c>
      <c r="F41" s="58">
        <v>0</v>
      </c>
      <c r="G41" s="111">
        <v>0</v>
      </c>
      <c r="H41" s="58">
        <v>1</v>
      </c>
      <c r="I41" s="59">
        <v>0</v>
      </c>
    </row>
    <row r="42" spans="1:9" ht="12.75">
      <c r="A42" s="113" t="s">
        <v>14</v>
      </c>
      <c r="B42" s="57">
        <v>0</v>
      </c>
      <c r="C42" s="58">
        <v>0</v>
      </c>
      <c r="D42" s="58">
        <v>0</v>
      </c>
      <c r="E42" s="111">
        <v>0</v>
      </c>
      <c r="F42" s="58">
        <v>0</v>
      </c>
      <c r="G42" s="111">
        <v>0</v>
      </c>
      <c r="H42" s="58">
        <v>0</v>
      </c>
      <c r="I42" s="59">
        <v>0</v>
      </c>
    </row>
    <row r="43" spans="1:9" ht="12.75">
      <c r="A43" s="113" t="s">
        <v>15</v>
      </c>
      <c r="B43" s="57">
        <v>1</v>
      </c>
      <c r="C43" s="58">
        <v>0</v>
      </c>
      <c r="D43" s="58">
        <v>1</v>
      </c>
      <c r="E43" s="111">
        <v>2000</v>
      </c>
      <c r="F43" s="58">
        <v>0</v>
      </c>
      <c r="G43" s="111">
        <v>0</v>
      </c>
      <c r="H43" s="58">
        <v>0</v>
      </c>
      <c r="I43" s="59">
        <v>0</v>
      </c>
    </row>
    <row r="44" spans="1:9" ht="12.75">
      <c r="A44" s="113" t="s">
        <v>16</v>
      </c>
      <c r="B44" s="57">
        <v>1</v>
      </c>
      <c r="C44" s="58">
        <v>0</v>
      </c>
      <c r="D44" s="58">
        <v>0</v>
      </c>
      <c r="E44" s="111">
        <v>0</v>
      </c>
      <c r="F44" s="58">
        <v>0</v>
      </c>
      <c r="G44" s="111">
        <v>0</v>
      </c>
      <c r="H44" s="58">
        <v>1</v>
      </c>
      <c r="I44" s="59">
        <v>0</v>
      </c>
    </row>
    <row r="45" spans="1:9" ht="12.75">
      <c r="A45" s="113" t="s">
        <v>17</v>
      </c>
      <c r="B45" s="57">
        <v>0</v>
      </c>
      <c r="C45" s="58">
        <v>0</v>
      </c>
      <c r="D45" s="58">
        <v>0</v>
      </c>
      <c r="E45" s="111">
        <v>0</v>
      </c>
      <c r="F45" s="58">
        <v>0</v>
      </c>
      <c r="G45" s="111">
        <v>0</v>
      </c>
      <c r="H45" s="58">
        <v>0</v>
      </c>
      <c r="I45" s="59">
        <v>0</v>
      </c>
    </row>
    <row r="46" spans="1:9" ht="12.75">
      <c r="A46" s="113" t="s">
        <v>19</v>
      </c>
      <c r="B46" s="57">
        <v>0</v>
      </c>
      <c r="C46" s="58">
        <v>0</v>
      </c>
      <c r="D46" s="58">
        <v>0</v>
      </c>
      <c r="E46" s="111">
        <v>0</v>
      </c>
      <c r="F46" s="58">
        <v>0</v>
      </c>
      <c r="G46" s="111">
        <v>0</v>
      </c>
      <c r="H46" s="58">
        <v>0</v>
      </c>
      <c r="I46" s="59">
        <v>0</v>
      </c>
    </row>
    <row r="47" spans="1:9" ht="12.75">
      <c r="A47" s="113" t="s">
        <v>20</v>
      </c>
      <c r="B47" s="57">
        <v>0</v>
      </c>
      <c r="C47" s="58">
        <v>0</v>
      </c>
      <c r="D47" s="58">
        <v>0</v>
      </c>
      <c r="E47" s="111">
        <v>0</v>
      </c>
      <c r="F47" s="58">
        <v>0</v>
      </c>
      <c r="G47" s="111">
        <v>0</v>
      </c>
      <c r="H47" s="58">
        <v>0</v>
      </c>
      <c r="I47" s="59">
        <v>0</v>
      </c>
    </row>
    <row r="48" spans="1:9" ht="12.75">
      <c r="A48" s="113" t="s">
        <v>21</v>
      </c>
      <c r="B48" s="57">
        <v>0</v>
      </c>
      <c r="C48" s="58">
        <v>0</v>
      </c>
      <c r="D48" s="58">
        <v>0</v>
      </c>
      <c r="E48" s="111">
        <v>0</v>
      </c>
      <c r="F48" s="58">
        <v>0</v>
      </c>
      <c r="G48" s="111">
        <v>0</v>
      </c>
      <c r="H48" s="58">
        <v>0</v>
      </c>
      <c r="I48" s="59">
        <v>0</v>
      </c>
    </row>
    <row r="49" spans="1:9" ht="12.75">
      <c r="A49" s="113" t="s">
        <v>22</v>
      </c>
      <c r="B49" s="57">
        <v>0</v>
      </c>
      <c r="C49" s="58">
        <v>1</v>
      </c>
      <c r="D49" s="58">
        <v>0</v>
      </c>
      <c r="E49" s="111">
        <v>0</v>
      </c>
      <c r="F49" s="58">
        <v>0</v>
      </c>
      <c r="G49" s="111">
        <v>0</v>
      </c>
      <c r="H49" s="58">
        <v>0</v>
      </c>
      <c r="I49" s="59">
        <v>1</v>
      </c>
    </row>
    <row r="50" spans="1:9" ht="12.75">
      <c r="A50" s="113" t="s">
        <v>24</v>
      </c>
      <c r="B50" s="57">
        <v>0</v>
      </c>
      <c r="C50" s="58">
        <v>0</v>
      </c>
      <c r="D50" s="58">
        <v>0</v>
      </c>
      <c r="E50" s="111">
        <v>0</v>
      </c>
      <c r="F50" s="58">
        <v>0</v>
      </c>
      <c r="G50" s="111">
        <v>0</v>
      </c>
      <c r="H50" s="58">
        <v>0</v>
      </c>
      <c r="I50" s="59">
        <v>0</v>
      </c>
    </row>
    <row r="51" spans="1:9" ht="12.75">
      <c r="A51" s="113" t="s">
        <v>25</v>
      </c>
      <c r="B51" s="57">
        <v>0</v>
      </c>
      <c r="C51" s="58">
        <v>0</v>
      </c>
      <c r="D51" s="58">
        <v>0</v>
      </c>
      <c r="E51" s="111">
        <v>0</v>
      </c>
      <c r="F51" s="58">
        <v>0</v>
      </c>
      <c r="G51" s="111">
        <v>0</v>
      </c>
      <c r="H51" s="58">
        <v>0</v>
      </c>
      <c r="I51" s="59">
        <v>0</v>
      </c>
    </row>
    <row r="52" spans="1:9" ht="12.75">
      <c r="A52" s="113" t="s">
        <v>26</v>
      </c>
      <c r="B52" s="57">
        <v>0</v>
      </c>
      <c r="C52" s="58">
        <v>0</v>
      </c>
      <c r="D52" s="58">
        <v>0</v>
      </c>
      <c r="E52" s="111">
        <v>0</v>
      </c>
      <c r="F52" s="58">
        <v>0</v>
      </c>
      <c r="G52" s="111">
        <v>0</v>
      </c>
      <c r="H52" s="58">
        <v>0</v>
      </c>
      <c r="I52" s="59">
        <v>0</v>
      </c>
    </row>
    <row r="53" spans="1:9" ht="12.75">
      <c r="A53" s="113" t="s">
        <v>29</v>
      </c>
      <c r="B53" s="57">
        <v>0</v>
      </c>
      <c r="C53" s="58">
        <v>0</v>
      </c>
      <c r="D53" s="58">
        <v>0</v>
      </c>
      <c r="E53" s="111">
        <v>0</v>
      </c>
      <c r="F53" s="58">
        <v>0</v>
      </c>
      <c r="G53" s="111">
        <v>0</v>
      </c>
      <c r="H53" s="58">
        <v>0</v>
      </c>
      <c r="I53" s="59">
        <v>0</v>
      </c>
    </row>
    <row r="54" spans="1:9" ht="409.5">
      <c r="A54" s="113" t="s">
        <v>30</v>
      </c>
      <c r="B54" s="57">
        <v>0</v>
      </c>
      <c r="C54" s="58">
        <v>0</v>
      </c>
      <c r="D54" s="58">
        <v>0</v>
      </c>
      <c r="E54" s="111">
        <v>0</v>
      </c>
      <c r="F54" s="58">
        <v>0</v>
      </c>
      <c r="G54" s="111">
        <v>0</v>
      </c>
      <c r="H54" s="58">
        <v>0</v>
      </c>
      <c r="I54" s="59">
        <v>0</v>
      </c>
    </row>
    <row r="55" spans="1:9" ht="409.5">
      <c r="A55" s="113" t="s">
        <v>31</v>
      </c>
      <c r="B55" s="57">
        <v>0</v>
      </c>
      <c r="C55" s="58">
        <v>0</v>
      </c>
      <c r="D55" s="58">
        <v>0</v>
      </c>
      <c r="E55" s="111">
        <v>0</v>
      </c>
      <c r="F55" s="58">
        <v>0</v>
      </c>
      <c r="G55" s="111">
        <v>0</v>
      </c>
      <c r="H55" s="58">
        <v>0</v>
      </c>
      <c r="I55" s="59">
        <v>0</v>
      </c>
    </row>
    <row r="56" spans="1:9" ht="409.5">
      <c r="A56" s="113" t="s">
        <v>32</v>
      </c>
      <c r="B56" s="57">
        <v>0</v>
      </c>
      <c r="C56" s="58">
        <v>0</v>
      </c>
      <c r="D56" s="58">
        <v>0</v>
      </c>
      <c r="E56" s="111">
        <v>0</v>
      </c>
      <c r="F56" s="58">
        <v>0</v>
      </c>
      <c r="G56" s="111">
        <v>0</v>
      </c>
      <c r="H56" s="58">
        <v>0</v>
      </c>
      <c r="I56" s="59">
        <v>0</v>
      </c>
    </row>
    <row r="57" spans="1:9" ht="409.5">
      <c r="A57" s="113" t="s">
        <v>33</v>
      </c>
      <c r="B57" s="57">
        <v>0</v>
      </c>
      <c r="C57" s="58">
        <v>0</v>
      </c>
      <c r="D57" s="58">
        <v>0</v>
      </c>
      <c r="E57" s="111">
        <v>0</v>
      </c>
      <c r="F57" s="58">
        <v>0</v>
      </c>
      <c r="G57" s="111">
        <v>0</v>
      </c>
      <c r="H57" s="58">
        <v>0</v>
      </c>
      <c r="I57" s="59">
        <v>0</v>
      </c>
    </row>
    <row r="58" spans="1:9" ht="409.5">
      <c r="A58" s="113" t="s">
        <v>35</v>
      </c>
      <c r="B58" s="57">
        <v>0</v>
      </c>
      <c r="C58" s="58">
        <v>0</v>
      </c>
      <c r="D58" s="58">
        <v>0</v>
      </c>
      <c r="E58" s="111">
        <v>0</v>
      </c>
      <c r="F58" s="58">
        <v>0</v>
      </c>
      <c r="G58" s="111">
        <v>0</v>
      </c>
      <c r="H58" s="58">
        <v>0</v>
      </c>
      <c r="I58" s="59">
        <v>0</v>
      </c>
    </row>
    <row r="59" spans="1:9" ht="409.5">
      <c r="A59" s="113" t="s">
        <v>37</v>
      </c>
      <c r="B59" s="57">
        <v>0</v>
      </c>
      <c r="C59" s="58">
        <v>0</v>
      </c>
      <c r="D59" s="58">
        <v>0</v>
      </c>
      <c r="E59" s="111">
        <v>0</v>
      </c>
      <c r="F59" s="58">
        <v>0</v>
      </c>
      <c r="G59" s="111">
        <v>0</v>
      </c>
      <c r="H59" s="58">
        <v>0</v>
      </c>
      <c r="I59" s="59">
        <v>0</v>
      </c>
    </row>
    <row r="60" spans="1:9" ht="409.5">
      <c r="A60" s="113" t="s">
        <v>38</v>
      </c>
      <c r="B60" s="57">
        <v>2</v>
      </c>
      <c r="C60" s="58">
        <v>0</v>
      </c>
      <c r="D60" s="58">
        <v>1</v>
      </c>
      <c r="E60" s="111">
        <v>22</v>
      </c>
      <c r="F60" s="58">
        <v>0</v>
      </c>
      <c r="G60" s="111">
        <v>0</v>
      </c>
      <c r="H60" s="58">
        <v>1</v>
      </c>
      <c r="I60" s="59">
        <v>0</v>
      </c>
    </row>
    <row r="61" spans="1:9" ht="409.5">
      <c r="A61" s="113" t="s">
        <v>39</v>
      </c>
      <c r="B61" s="57">
        <v>0</v>
      </c>
      <c r="C61" s="58">
        <v>0</v>
      </c>
      <c r="D61" s="58">
        <v>0</v>
      </c>
      <c r="E61" s="111">
        <v>0</v>
      </c>
      <c r="F61" s="58">
        <v>0</v>
      </c>
      <c r="G61" s="111">
        <v>0</v>
      </c>
      <c r="H61" s="58">
        <v>0</v>
      </c>
      <c r="I61" s="59">
        <v>0</v>
      </c>
    </row>
    <row r="62" spans="1:9" ht="409.5">
      <c r="A62" s="113" t="s">
        <v>40</v>
      </c>
      <c r="B62" s="57">
        <v>0</v>
      </c>
      <c r="C62" s="58">
        <v>0</v>
      </c>
      <c r="D62" s="58">
        <v>0</v>
      </c>
      <c r="E62" s="111">
        <v>0</v>
      </c>
      <c r="F62" s="58">
        <v>0</v>
      </c>
      <c r="G62" s="111">
        <v>0</v>
      </c>
      <c r="H62" s="58">
        <v>0</v>
      </c>
      <c r="I62" s="59">
        <v>0</v>
      </c>
    </row>
    <row r="63" spans="1:9" ht="409.5">
      <c r="A63" s="114" t="s">
        <v>41</v>
      </c>
      <c r="B63" s="69">
        <v>0</v>
      </c>
      <c r="C63" s="70">
        <v>0</v>
      </c>
      <c r="D63" s="70">
        <v>0</v>
      </c>
      <c r="E63" s="115">
        <v>0</v>
      </c>
      <c r="F63" s="70">
        <v>0</v>
      </c>
      <c r="G63" s="115">
        <v>0</v>
      </c>
      <c r="H63" s="70">
        <v>0</v>
      </c>
      <c r="I63" s="71">
        <v>0</v>
      </c>
    </row>
    <row r="64" spans="1:9" ht="409.5">
      <c r="A64" s="117"/>
      <c r="B64" s="30"/>
      <c r="C64" s="30"/>
      <c r="D64" s="30"/>
      <c r="E64" s="31"/>
      <c r="F64" s="30"/>
      <c r="G64" s="31"/>
      <c r="H64" s="30"/>
      <c r="I64" s="32"/>
    </row>
    <row r="65" spans="1:9" ht="409.5">
      <c r="A65" s="116" t="s">
        <v>50</v>
      </c>
      <c r="B65" s="128">
        <v>6</v>
      </c>
      <c r="C65" s="128">
        <v>1</v>
      </c>
      <c r="D65" s="128">
        <v>2</v>
      </c>
      <c r="E65" s="147">
        <v>2022</v>
      </c>
      <c r="F65" s="128">
        <v>0</v>
      </c>
      <c r="G65" s="128">
        <v>0</v>
      </c>
      <c r="H65" s="128">
        <v>4</v>
      </c>
      <c r="I65" s="269">
        <v>1</v>
      </c>
    </row>
    <row r="66" spans="1:9" ht="409.5">
      <c r="A66" s="25"/>
      <c r="B66" s="26"/>
      <c r="C66" s="26"/>
      <c r="D66" s="26"/>
      <c r="E66" s="27"/>
      <c r="F66" s="26"/>
      <c r="G66" s="26"/>
      <c r="H66" s="26"/>
      <c r="I66" s="27"/>
    </row>
    <row r="68" spans="1:28" ht="409.5">
      <c r="A68" s="139" t="s">
        <v>61</v>
      </c>
      <c r="N68" s="22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36"/>
      <c r="AB68" s="36"/>
    </row>
    <row r="69" spans="2:26" ht="38.25">
      <c r="B69" s="20" t="s">
        <v>62</v>
      </c>
      <c r="C69" s="20" t="s">
        <v>63</v>
      </c>
      <c r="D69" s="20" t="s">
        <v>64</v>
      </c>
      <c r="E69" s="20" t="s">
        <v>65</v>
      </c>
      <c r="F69" s="20" t="s">
        <v>66</v>
      </c>
      <c r="G69" s="20" t="s">
        <v>67</v>
      </c>
      <c r="H69" s="20" t="s">
        <v>68</v>
      </c>
      <c r="I69" s="20" t="s">
        <v>69</v>
      </c>
      <c r="J69" s="20" t="s">
        <v>70</v>
      </c>
      <c r="K69" s="20" t="s">
        <v>71</v>
      </c>
      <c r="L69" s="22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36"/>
      <c r="Z69" s="36"/>
    </row>
    <row r="70" spans="1:11" ht="409.5">
      <c r="A70" s="52" t="s">
        <v>8</v>
      </c>
      <c r="B70" s="54">
        <v>20</v>
      </c>
      <c r="C70" s="55">
        <v>0</v>
      </c>
      <c r="D70" s="55">
        <v>6</v>
      </c>
      <c r="E70" s="55">
        <v>0</v>
      </c>
      <c r="F70" s="55">
        <v>15</v>
      </c>
      <c r="G70" s="55">
        <v>0</v>
      </c>
      <c r="H70" s="55">
        <v>2</v>
      </c>
      <c r="I70" s="55">
        <v>0</v>
      </c>
      <c r="J70" s="55">
        <v>4</v>
      </c>
      <c r="K70" s="56">
        <v>0</v>
      </c>
    </row>
    <row r="71" spans="1:11" ht="409.5">
      <c r="A71" s="53" t="s">
        <v>9</v>
      </c>
      <c r="B71" s="57">
        <v>0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9">
        <v>0</v>
      </c>
    </row>
    <row r="72" spans="1:11" ht="409.5">
      <c r="A72" s="53" t="s">
        <v>10</v>
      </c>
      <c r="B72" s="57">
        <v>0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9">
        <v>0</v>
      </c>
    </row>
    <row r="73" spans="1:11" ht="409.5">
      <c r="A73" s="53" t="s">
        <v>11</v>
      </c>
      <c r="B73" s="57">
        <v>16</v>
      </c>
      <c r="C73" s="58">
        <v>0</v>
      </c>
      <c r="D73" s="58">
        <v>2</v>
      </c>
      <c r="E73" s="58">
        <v>0</v>
      </c>
      <c r="F73" s="58">
        <v>14</v>
      </c>
      <c r="G73" s="58">
        <v>0</v>
      </c>
      <c r="H73" s="58">
        <v>0</v>
      </c>
      <c r="I73" s="58">
        <v>0</v>
      </c>
      <c r="J73" s="58">
        <v>1</v>
      </c>
      <c r="K73" s="59">
        <v>0</v>
      </c>
    </row>
    <row r="74" spans="1:11" ht="409.5">
      <c r="A74" s="53" t="s">
        <v>13</v>
      </c>
      <c r="B74" s="57">
        <v>16</v>
      </c>
      <c r="C74" s="58">
        <v>3</v>
      </c>
      <c r="D74" s="58">
        <v>2</v>
      </c>
      <c r="E74" s="58">
        <v>2</v>
      </c>
      <c r="F74" s="58">
        <v>14</v>
      </c>
      <c r="G74" s="58">
        <v>0</v>
      </c>
      <c r="H74" s="58">
        <v>0</v>
      </c>
      <c r="I74" s="58">
        <v>0</v>
      </c>
      <c r="J74" s="58">
        <v>2</v>
      </c>
      <c r="K74" s="59">
        <v>2</v>
      </c>
    </row>
    <row r="75" spans="1:11" ht="409.5">
      <c r="A75" s="53" t="s">
        <v>14</v>
      </c>
      <c r="B75" s="57">
        <v>8</v>
      </c>
      <c r="C75" s="58">
        <v>1</v>
      </c>
      <c r="D75" s="58">
        <v>1</v>
      </c>
      <c r="E75" s="58">
        <v>1</v>
      </c>
      <c r="F75" s="58">
        <v>7</v>
      </c>
      <c r="G75" s="58">
        <v>0</v>
      </c>
      <c r="H75" s="58">
        <v>0</v>
      </c>
      <c r="I75" s="58">
        <v>1</v>
      </c>
      <c r="J75" s="58">
        <v>1</v>
      </c>
      <c r="K75" s="59">
        <v>0</v>
      </c>
    </row>
    <row r="76" spans="1:11" ht="409.5">
      <c r="A76" s="53" t="s">
        <v>15</v>
      </c>
      <c r="B76" s="57">
        <v>3</v>
      </c>
      <c r="C76" s="58">
        <v>0</v>
      </c>
      <c r="D76" s="58">
        <v>0</v>
      </c>
      <c r="E76" s="58">
        <v>0</v>
      </c>
      <c r="F76" s="58">
        <v>3</v>
      </c>
      <c r="G76" s="58">
        <v>0</v>
      </c>
      <c r="H76" s="58">
        <v>0</v>
      </c>
      <c r="I76" s="58">
        <v>0</v>
      </c>
      <c r="J76" s="58">
        <v>0</v>
      </c>
      <c r="K76" s="59">
        <v>0</v>
      </c>
    </row>
    <row r="77" spans="1:11" ht="409.5">
      <c r="A77" s="53" t="s">
        <v>16</v>
      </c>
      <c r="B77" s="57">
        <v>5</v>
      </c>
      <c r="C77" s="58">
        <v>0</v>
      </c>
      <c r="D77" s="58">
        <v>0</v>
      </c>
      <c r="E77" s="58">
        <v>0</v>
      </c>
      <c r="F77" s="58">
        <v>5</v>
      </c>
      <c r="G77" s="58">
        <v>0</v>
      </c>
      <c r="H77" s="58">
        <v>0</v>
      </c>
      <c r="I77" s="58">
        <v>0</v>
      </c>
      <c r="J77" s="58">
        <v>0</v>
      </c>
      <c r="K77" s="59">
        <v>0</v>
      </c>
    </row>
    <row r="78" spans="1:11" ht="409.5">
      <c r="A78" s="53" t="s">
        <v>17</v>
      </c>
      <c r="B78" s="57">
        <v>3</v>
      </c>
      <c r="C78" s="58">
        <v>0</v>
      </c>
      <c r="D78" s="58">
        <v>0</v>
      </c>
      <c r="E78" s="58">
        <v>0</v>
      </c>
      <c r="F78" s="58">
        <v>3</v>
      </c>
      <c r="G78" s="58">
        <v>0</v>
      </c>
      <c r="H78" s="58">
        <v>0</v>
      </c>
      <c r="I78" s="58">
        <v>0</v>
      </c>
      <c r="J78" s="58">
        <v>0</v>
      </c>
      <c r="K78" s="59">
        <v>0</v>
      </c>
    </row>
    <row r="79" spans="1:11" ht="409.5">
      <c r="A79" s="53" t="s">
        <v>19</v>
      </c>
      <c r="B79" s="57">
        <v>7</v>
      </c>
      <c r="C79" s="58">
        <v>1</v>
      </c>
      <c r="D79" s="58">
        <v>1</v>
      </c>
      <c r="E79" s="58">
        <v>1</v>
      </c>
      <c r="F79" s="58">
        <v>6</v>
      </c>
      <c r="G79" s="58">
        <v>0</v>
      </c>
      <c r="H79" s="58">
        <v>0</v>
      </c>
      <c r="I79" s="58">
        <v>1</v>
      </c>
      <c r="J79" s="58">
        <v>1</v>
      </c>
      <c r="K79" s="59">
        <v>0</v>
      </c>
    </row>
    <row r="80" spans="1:11" ht="409.5">
      <c r="A80" s="53" t="s">
        <v>20</v>
      </c>
      <c r="B80" s="57">
        <v>44</v>
      </c>
      <c r="C80" s="58">
        <v>0</v>
      </c>
      <c r="D80" s="58">
        <v>12</v>
      </c>
      <c r="E80" s="58">
        <v>0</v>
      </c>
      <c r="F80" s="58">
        <v>32</v>
      </c>
      <c r="G80" s="58">
        <v>0</v>
      </c>
      <c r="H80" s="58">
        <v>2</v>
      </c>
      <c r="I80" s="58">
        <v>0</v>
      </c>
      <c r="J80" s="58">
        <v>10</v>
      </c>
      <c r="K80" s="59">
        <v>0</v>
      </c>
    </row>
    <row r="81" spans="1:11" ht="409.5">
      <c r="A81" s="53" t="s">
        <v>21</v>
      </c>
      <c r="B81" s="57">
        <v>2</v>
      </c>
      <c r="C81" s="58">
        <v>0</v>
      </c>
      <c r="D81" s="58">
        <v>1</v>
      </c>
      <c r="E81" s="58">
        <v>0</v>
      </c>
      <c r="F81" s="58">
        <v>1</v>
      </c>
      <c r="G81" s="58">
        <v>0</v>
      </c>
      <c r="H81" s="58">
        <v>0</v>
      </c>
      <c r="I81" s="58">
        <v>0</v>
      </c>
      <c r="J81" s="58">
        <v>1</v>
      </c>
      <c r="K81" s="59">
        <v>0</v>
      </c>
    </row>
    <row r="82" spans="1:11" ht="409.5">
      <c r="A82" s="53" t="s">
        <v>22</v>
      </c>
      <c r="B82" s="57">
        <v>18</v>
      </c>
      <c r="C82" s="58">
        <v>1</v>
      </c>
      <c r="D82" s="58">
        <v>7</v>
      </c>
      <c r="E82" s="58">
        <v>1</v>
      </c>
      <c r="F82" s="58">
        <v>10</v>
      </c>
      <c r="G82" s="58">
        <v>0</v>
      </c>
      <c r="H82" s="58">
        <v>1</v>
      </c>
      <c r="I82" s="58">
        <v>0</v>
      </c>
      <c r="J82" s="58">
        <v>6</v>
      </c>
      <c r="K82" s="59">
        <v>0</v>
      </c>
    </row>
    <row r="83" spans="1:11" ht="409.5">
      <c r="A83" s="53" t="s">
        <v>24</v>
      </c>
      <c r="B83" s="57">
        <v>1</v>
      </c>
      <c r="C83" s="58">
        <v>1</v>
      </c>
      <c r="D83" s="58">
        <v>1</v>
      </c>
      <c r="E83" s="58">
        <v>1</v>
      </c>
      <c r="F83" s="58">
        <v>0</v>
      </c>
      <c r="G83" s="58">
        <v>0</v>
      </c>
      <c r="H83" s="58">
        <v>0</v>
      </c>
      <c r="I83" s="58">
        <v>0</v>
      </c>
      <c r="J83" s="58">
        <v>1</v>
      </c>
      <c r="K83" s="59">
        <v>0</v>
      </c>
    </row>
    <row r="84" spans="1:11" ht="409.5">
      <c r="A84" s="53" t="s">
        <v>25</v>
      </c>
      <c r="B84" s="57">
        <v>0</v>
      </c>
      <c r="C84" s="58">
        <v>0</v>
      </c>
      <c r="D84" s="58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9">
        <v>0</v>
      </c>
    </row>
    <row r="85" spans="1:11" ht="409.5">
      <c r="A85" s="53" t="s">
        <v>26</v>
      </c>
      <c r="B85" s="57">
        <v>15</v>
      </c>
      <c r="C85" s="58">
        <v>0</v>
      </c>
      <c r="D85" s="58">
        <v>3</v>
      </c>
      <c r="E85" s="58">
        <v>0</v>
      </c>
      <c r="F85" s="58">
        <v>12</v>
      </c>
      <c r="G85" s="58">
        <v>0</v>
      </c>
      <c r="H85" s="58">
        <v>1</v>
      </c>
      <c r="I85" s="58">
        <v>0</v>
      </c>
      <c r="J85" s="58">
        <v>2</v>
      </c>
      <c r="K85" s="59">
        <v>0</v>
      </c>
    </row>
    <row r="86" spans="1:11" ht="409.5">
      <c r="A86" s="53" t="s">
        <v>29</v>
      </c>
      <c r="B86" s="57">
        <v>9</v>
      </c>
      <c r="C86" s="58">
        <v>0</v>
      </c>
      <c r="D86" s="58">
        <v>1</v>
      </c>
      <c r="E86" s="58">
        <v>0</v>
      </c>
      <c r="F86" s="58">
        <v>8</v>
      </c>
      <c r="G86" s="58">
        <v>0</v>
      </c>
      <c r="H86" s="58">
        <v>0</v>
      </c>
      <c r="I86" s="58">
        <v>0</v>
      </c>
      <c r="J86" s="58">
        <v>0</v>
      </c>
      <c r="K86" s="59">
        <v>0</v>
      </c>
    </row>
    <row r="87" spans="1:11" ht="409.5">
      <c r="A87" s="53" t="s">
        <v>30</v>
      </c>
      <c r="B87" s="57">
        <v>0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9">
        <v>0</v>
      </c>
    </row>
    <row r="88" spans="1:11" ht="409.5">
      <c r="A88" s="53" t="s">
        <v>31</v>
      </c>
      <c r="B88" s="57">
        <v>4</v>
      </c>
      <c r="C88" s="58">
        <v>1</v>
      </c>
      <c r="D88" s="58">
        <v>0</v>
      </c>
      <c r="E88" s="58">
        <v>1</v>
      </c>
      <c r="F88" s="58">
        <v>4</v>
      </c>
      <c r="G88" s="58">
        <v>0</v>
      </c>
      <c r="H88" s="58">
        <v>0</v>
      </c>
      <c r="I88" s="58">
        <v>0</v>
      </c>
      <c r="J88" s="58">
        <v>0</v>
      </c>
      <c r="K88" s="59">
        <v>0</v>
      </c>
    </row>
    <row r="89" spans="1:11" ht="409.5">
      <c r="A89" s="53" t="s">
        <v>32</v>
      </c>
      <c r="B89" s="57">
        <v>8</v>
      </c>
      <c r="C89" s="58">
        <v>0</v>
      </c>
      <c r="D89" s="58">
        <v>3</v>
      </c>
      <c r="E89" s="58">
        <v>0</v>
      </c>
      <c r="F89" s="58">
        <v>5</v>
      </c>
      <c r="G89" s="58">
        <v>0</v>
      </c>
      <c r="H89" s="58">
        <v>1</v>
      </c>
      <c r="I89" s="58">
        <v>0</v>
      </c>
      <c r="J89" s="58">
        <v>2</v>
      </c>
      <c r="K89" s="59">
        <v>0</v>
      </c>
    </row>
    <row r="90" spans="1:11" ht="409.5">
      <c r="A90" s="53" t="s">
        <v>33</v>
      </c>
      <c r="B90" s="57">
        <v>6</v>
      </c>
      <c r="C90" s="58">
        <v>0</v>
      </c>
      <c r="D90" s="58">
        <v>0</v>
      </c>
      <c r="E90" s="58">
        <v>0</v>
      </c>
      <c r="F90" s="58">
        <v>6</v>
      </c>
      <c r="G90" s="58">
        <v>0</v>
      </c>
      <c r="H90" s="58">
        <v>0</v>
      </c>
      <c r="I90" s="58">
        <v>0</v>
      </c>
      <c r="J90" s="58">
        <v>0</v>
      </c>
      <c r="K90" s="59">
        <v>0</v>
      </c>
    </row>
    <row r="91" spans="1:11" ht="409.5">
      <c r="A91" s="53" t="s">
        <v>35</v>
      </c>
      <c r="B91" s="57">
        <v>7</v>
      </c>
      <c r="C91" s="58">
        <v>0</v>
      </c>
      <c r="D91" s="58">
        <v>2</v>
      </c>
      <c r="E91" s="58">
        <v>0</v>
      </c>
      <c r="F91" s="58">
        <v>4</v>
      </c>
      <c r="G91" s="58">
        <v>0</v>
      </c>
      <c r="H91" s="58">
        <v>1</v>
      </c>
      <c r="I91" s="58">
        <v>0</v>
      </c>
      <c r="J91" s="58">
        <v>0</v>
      </c>
      <c r="K91" s="59">
        <v>0</v>
      </c>
    </row>
    <row r="92" spans="1:11" ht="409.5">
      <c r="A92" s="53" t="s">
        <v>37</v>
      </c>
      <c r="B92" s="57">
        <v>2</v>
      </c>
      <c r="C92" s="58">
        <v>0</v>
      </c>
      <c r="D92" s="58">
        <v>0</v>
      </c>
      <c r="E92" s="58">
        <v>0</v>
      </c>
      <c r="F92" s="58">
        <v>2</v>
      </c>
      <c r="G92" s="58">
        <v>0</v>
      </c>
      <c r="H92" s="58">
        <v>0</v>
      </c>
      <c r="I92" s="58">
        <v>0</v>
      </c>
      <c r="J92" s="58">
        <v>0</v>
      </c>
      <c r="K92" s="59">
        <v>0</v>
      </c>
    </row>
    <row r="93" spans="1:11" ht="409.5">
      <c r="A93" s="53" t="s">
        <v>38</v>
      </c>
      <c r="B93" s="57">
        <v>82</v>
      </c>
      <c r="C93" s="58">
        <v>0</v>
      </c>
      <c r="D93" s="58">
        <v>16</v>
      </c>
      <c r="E93" s="58">
        <v>0</v>
      </c>
      <c r="F93" s="58">
        <v>66</v>
      </c>
      <c r="G93" s="58">
        <v>0</v>
      </c>
      <c r="H93" s="58">
        <v>2</v>
      </c>
      <c r="I93" s="58">
        <v>0</v>
      </c>
      <c r="J93" s="58">
        <v>12</v>
      </c>
      <c r="K93" s="59">
        <v>0</v>
      </c>
    </row>
    <row r="94" spans="1:11" ht="409.5">
      <c r="A94" s="53" t="s">
        <v>39</v>
      </c>
      <c r="B94" s="57">
        <v>16</v>
      </c>
      <c r="C94" s="58">
        <v>0</v>
      </c>
      <c r="D94" s="58">
        <v>4</v>
      </c>
      <c r="E94" s="58">
        <v>0</v>
      </c>
      <c r="F94" s="58">
        <v>12</v>
      </c>
      <c r="G94" s="58">
        <v>0</v>
      </c>
      <c r="H94" s="58">
        <v>2</v>
      </c>
      <c r="I94" s="58">
        <v>0</v>
      </c>
      <c r="J94" s="58">
        <v>2</v>
      </c>
      <c r="K94" s="59">
        <v>0</v>
      </c>
    </row>
    <row r="95" spans="1:11" ht="13.5" customHeight="1">
      <c r="A95" s="53" t="s">
        <v>40</v>
      </c>
      <c r="B95" s="57">
        <v>3</v>
      </c>
      <c r="C95" s="58">
        <v>0</v>
      </c>
      <c r="D95" s="58">
        <v>1</v>
      </c>
      <c r="E95" s="58">
        <v>0</v>
      </c>
      <c r="F95" s="58">
        <v>2</v>
      </c>
      <c r="G95" s="58">
        <v>0</v>
      </c>
      <c r="H95" s="58">
        <v>0</v>
      </c>
      <c r="I95" s="58">
        <v>0</v>
      </c>
      <c r="J95" s="58">
        <v>1</v>
      </c>
      <c r="K95" s="59">
        <v>0</v>
      </c>
    </row>
    <row r="96" spans="1:11" ht="409.5">
      <c r="A96" s="61" t="s">
        <v>41</v>
      </c>
      <c r="B96" s="69">
        <v>8</v>
      </c>
      <c r="C96" s="70">
        <v>0</v>
      </c>
      <c r="D96" s="70">
        <v>2</v>
      </c>
      <c r="E96" s="70">
        <v>0</v>
      </c>
      <c r="F96" s="70">
        <v>5</v>
      </c>
      <c r="G96" s="70">
        <v>0</v>
      </c>
      <c r="H96" s="70">
        <v>0</v>
      </c>
      <c r="I96" s="70">
        <v>0</v>
      </c>
      <c r="J96" s="70">
        <v>1</v>
      </c>
      <c r="K96" s="71">
        <v>0</v>
      </c>
    </row>
    <row r="97" spans="1:11" s="37" customFormat="1" ht="409.5">
      <c r="A97" s="60"/>
      <c r="B97" s="30"/>
      <c r="C97" s="30"/>
      <c r="D97" s="30"/>
      <c r="E97" s="30"/>
      <c r="F97" s="30"/>
      <c r="G97" s="30"/>
      <c r="H97" s="30"/>
      <c r="I97" s="30"/>
      <c r="J97" s="30"/>
      <c r="K97" s="32"/>
    </row>
    <row r="98" spans="1:11" ht="409.5">
      <c r="A98" s="72" t="s">
        <v>50</v>
      </c>
      <c r="B98" s="126">
        <v>303</v>
      </c>
      <c r="C98" s="126">
        <v>8</v>
      </c>
      <c r="D98" s="126">
        <v>65</v>
      </c>
      <c r="E98" s="126">
        <v>7</v>
      </c>
      <c r="F98" s="126">
        <v>236</v>
      </c>
      <c r="G98" s="126">
        <v>0</v>
      </c>
      <c r="H98" s="126">
        <v>12</v>
      </c>
      <c r="I98" s="126">
        <v>2</v>
      </c>
      <c r="J98" s="126">
        <v>47</v>
      </c>
      <c r="K98" s="127">
        <v>2</v>
      </c>
    </row>
  </sheetData>
  <sheetProtection/>
  <printOptions/>
  <pageMargins left="0.75" right="0.75" top="1" bottom="1" header="0.5" footer="0.5"/>
  <pageSetup fitToHeight="3" horizontalDpi="600" verticalDpi="600" orientation="landscape" paperSize="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16.8515625" style="0" customWidth="1"/>
    <col min="2" max="2" width="11.8515625" style="0" customWidth="1"/>
    <col min="3" max="3" width="12.00390625" style="0" customWidth="1"/>
    <col min="4" max="5" width="9.8515625" style="0" customWidth="1"/>
    <col min="6" max="6" width="9.7109375" style="0" customWidth="1"/>
    <col min="8" max="8" width="11.00390625" style="0" customWidth="1"/>
  </cols>
  <sheetData>
    <row r="1" spans="1:28" ht="15.75">
      <c r="A1" s="10" t="s">
        <v>77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9" ht="15">
      <c r="A2" s="3"/>
      <c r="B2" s="2"/>
      <c r="C2" s="2"/>
      <c r="D2" s="2"/>
      <c r="E2" s="2"/>
      <c r="F2" s="2"/>
      <c r="G2" s="2"/>
      <c r="H2" s="2"/>
      <c r="I2" s="2"/>
    </row>
    <row r="3" spans="1:9" ht="38.25">
      <c r="A3" s="135"/>
      <c r="B3" s="38" t="s">
        <v>2</v>
      </c>
      <c r="C3" s="9" t="s">
        <v>3</v>
      </c>
      <c r="D3" s="9" t="s">
        <v>7</v>
      </c>
      <c r="E3" s="9" t="s">
        <v>0</v>
      </c>
      <c r="F3" s="9" t="s">
        <v>4</v>
      </c>
      <c r="G3" s="9" t="s">
        <v>1</v>
      </c>
      <c r="H3" s="9" t="s">
        <v>6</v>
      </c>
      <c r="I3" s="4"/>
    </row>
    <row r="4" spans="1:9" ht="15">
      <c r="A4" s="134" t="s">
        <v>43</v>
      </c>
      <c r="B4" s="122">
        <v>64</v>
      </c>
      <c r="C4" s="123">
        <v>0</v>
      </c>
      <c r="D4" s="124">
        <v>44</v>
      </c>
      <c r="E4" s="123">
        <v>29</v>
      </c>
      <c r="F4" s="123">
        <v>16</v>
      </c>
      <c r="G4" s="123">
        <v>15</v>
      </c>
      <c r="H4" s="125">
        <v>0</v>
      </c>
      <c r="I4" s="4"/>
    </row>
    <row r="7" spans="1:28" s="33" customFormat="1" ht="15.75">
      <c r="A7" s="6" t="s">
        <v>51</v>
      </c>
      <c r="N7" s="17"/>
      <c r="O7" s="17"/>
      <c r="P7" s="17"/>
      <c r="Q7" s="17"/>
      <c r="R7" s="17"/>
      <c r="S7" s="17"/>
      <c r="T7" s="17"/>
      <c r="U7" s="17"/>
      <c r="V7" s="17"/>
      <c r="Y7" s="35"/>
      <c r="Z7" s="35"/>
      <c r="AA7" s="35"/>
      <c r="AB7" s="35"/>
    </row>
    <row r="8" spans="2:28" s="33" customFormat="1" ht="38.25">
      <c r="B8" s="20" t="s">
        <v>52</v>
      </c>
      <c r="C8" s="20" t="s">
        <v>53</v>
      </c>
      <c r="D8" s="21" t="s">
        <v>54</v>
      </c>
      <c r="E8" s="20" t="s">
        <v>55</v>
      </c>
      <c r="F8" s="20" t="s">
        <v>56</v>
      </c>
      <c r="G8" s="20" t="s">
        <v>57</v>
      </c>
      <c r="H8" s="20" t="s">
        <v>58</v>
      </c>
      <c r="I8" s="20" t="s">
        <v>59</v>
      </c>
      <c r="N8" s="22"/>
      <c r="O8" s="23"/>
      <c r="P8" s="23"/>
      <c r="Q8" s="23"/>
      <c r="R8" s="24"/>
      <c r="S8" s="23"/>
      <c r="T8" s="23"/>
      <c r="U8" s="23"/>
      <c r="V8" s="24"/>
      <c r="Y8" s="35"/>
      <c r="Z8" s="35"/>
      <c r="AA8" s="35"/>
      <c r="AB8" s="35"/>
    </row>
    <row r="9" spans="1:9" ht="15">
      <c r="A9" s="1" t="s">
        <v>43</v>
      </c>
      <c r="B9" s="118">
        <v>0</v>
      </c>
      <c r="C9" s="119">
        <v>0</v>
      </c>
      <c r="D9" s="119">
        <v>0</v>
      </c>
      <c r="E9" s="121">
        <v>0</v>
      </c>
      <c r="F9" s="119">
        <v>0</v>
      </c>
      <c r="G9" s="121">
        <v>0</v>
      </c>
      <c r="H9" s="119">
        <v>0</v>
      </c>
      <c r="I9" s="120">
        <v>0</v>
      </c>
    </row>
    <row r="12" spans="1:11" ht="15.75">
      <c r="A12" s="19" t="s">
        <v>61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51">
      <c r="A13" s="33"/>
      <c r="B13" s="20" t="s">
        <v>62</v>
      </c>
      <c r="C13" s="20" t="s">
        <v>63</v>
      </c>
      <c r="D13" s="20" t="s">
        <v>64</v>
      </c>
      <c r="E13" s="20" t="s">
        <v>65</v>
      </c>
      <c r="F13" s="20" t="s">
        <v>66</v>
      </c>
      <c r="G13" s="20" t="s">
        <v>67</v>
      </c>
      <c r="H13" s="20" t="s">
        <v>68</v>
      </c>
      <c r="I13" s="20" t="s">
        <v>69</v>
      </c>
      <c r="J13" s="20" t="s">
        <v>70</v>
      </c>
      <c r="K13" s="20" t="s">
        <v>71</v>
      </c>
    </row>
    <row r="14" spans="1:11" ht="15">
      <c r="A14" s="1" t="s">
        <v>43</v>
      </c>
      <c r="B14" s="118">
        <v>0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20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43.57421875" style="162" bestFit="1" customWidth="1"/>
    <col min="2" max="2" width="12.28125" style="162" customWidth="1"/>
    <col min="3" max="3" width="12.00390625" style="162" customWidth="1"/>
    <col min="4" max="4" width="10.7109375" style="162" customWidth="1"/>
    <col min="5" max="5" width="9.140625" style="162" customWidth="1"/>
    <col min="6" max="6" width="9.7109375" style="162" customWidth="1"/>
    <col min="7" max="8" width="9.140625" style="162" customWidth="1"/>
    <col min="9" max="9" width="10.421875" style="162" customWidth="1"/>
    <col min="10" max="16384" width="9.140625" style="162" customWidth="1"/>
  </cols>
  <sheetData>
    <row r="1" s="154" customFormat="1" ht="12.75">
      <c r="A1" s="153" t="s">
        <v>78</v>
      </c>
    </row>
    <row r="2" spans="1:9" s="154" customFormat="1" ht="12.75">
      <c r="A2" s="153"/>
      <c r="B2" s="153"/>
      <c r="C2" s="153"/>
      <c r="D2" s="153"/>
      <c r="E2" s="153"/>
      <c r="F2" s="153"/>
      <c r="G2" s="153"/>
      <c r="H2" s="153"/>
      <c r="I2" s="153"/>
    </row>
    <row r="3" spans="1:9" s="154" customFormat="1" ht="51">
      <c r="A3" s="153"/>
      <c r="B3" s="166" t="s">
        <v>44</v>
      </c>
      <c r="C3" s="166" t="s">
        <v>3</v>
      </c>
      <c r="D3" s="166" t="s">
        <v>45</v>
      </c>
      <c r="E3" s="166" t="s">
        <v>0</v>
      </c>
      <c r="F3" s="166" t="s">
        <v>4</v>
      </c>
      <c r="G3" s="166" t="s">
        <v>1</v>
      </c>
      <c r="H3" s="166" t="s">
        <v>5</v>
      </c>
      <c r="I3" s="166" t="s">
        <v>6</v>
      </c>
    </row>
    <row r="4" spans="1:9" s="154" customFormat="1" ht="12.75">
      <c r="A4" s="163" t="s">
        <v>8</v>
      </c>
      <c r="B4" s="178">
        <f>SUM('Parking (PCN,Clamp,Remove'!B4+'Bus Lanes'!B4+'Moving Traffic'!B4)</f>
        <v>1379</v>
      </c>
      <c r="C4" s="179">
        <f>SUM('Parking (PCN,Clamp,Remove'!C4+'Bus Lanes'!C4+'Moving Traffic'!C4)</f>
        <v>282</v>
      </c>
      <c r="D4" s="179">
        <f>SUM('Parking (PCN,Clamp,Remove'!D4+'Bus Lanes'!D4+'Moving Traffic'!D4)</f>
        <v>1563</v>
      </c>
      <c r="E4" s="179">
        <f>SUM('Parking (PCN,Clamp,Remove'!E4+'Bus Lanes'!E4+'Moving Traffic'!E4)</f>
        <v>824</v>
      </c>
      <c r="F4" s="180">
        <f>SUM('Parking (PCN,Clamp,Remove'!F4+'Bus Lanes'!F4+'Moving Traffic'!F4)</f>
        <v>261</v>
      </c>
      <c r="G4" s="179">
        <f>SUM('Parking (PCN,Clamp,Remove'!G4+'Bus Lanes'!G4+'Moving Traffic'!G4)</f>
        <v>739</v>
      </c>
      <c r="H4" s="179">
        <f>'Parking (PCN,Clamp,Remove'!H4</f>
        <v>18</v>
      </c>
      <c r="I4" s="181">
        <f>'Parking (PCN,Clamp,Remove'!I4+'Bus Lanes'!H4+'Moving Traffic'!H4</f>
        <v>3</v>
      </c>
    </row>
    <row r="5" spans="1:9" s="154" customFormat="1" ht="12.75">
      <c r="A5" s="164" t="s">
        <v>9</v>
      </c>
      <c r="B5" s="182">
        <f>SUM('Parking (PCN,Clamp,Remove'!B5+'Bus Lanes'!B5+'Moving Traffic'!B5)</f>
        <v>2403</v>
      </c>
      <c r="C5" s="176">
        <f>SUM('Parking (PCN,Clamp,Remove'!C5+'Bus Lanes'!C5+'Moving Traffic'!C5)</f>
        <v>0</v>
      </c>
      <c r="D5" s="176">
        <f>SUM('Parking (PCN,Clamp,Remove'!D5+'Bus Lanes'!D5+'Moving Traffic'!D5)</f>
        <v>1965</v>
      </c>
      <c r="E5" s="176">
        <f>SUM('Parking (PCN,Clamp,Remove'!E5+'Bus Lanes'!E5+'Moving Traffic'!E5)</f>
        <v>1424</v>
      </c>
      <c r="F5" s="177">
        <f>SUM('Parking (PCN,Clamp,Remove'!F5+'Bus Lanes'!F5+'Moving Traffic'!F5)</f>
        <v>534</v>
      </c>
      <c r="G5" s="176">
        <f>SUM('Parking (PCN,Clamp,Remove'!G5+'Bus Lanes'!G5+'Moving Traffic'!G5)</f>
        <v>541</v>
      </c>
      <c r="H5" s="176">
        <f>'Parking (PCN,Clamp,Remove'!H5</f>
        <v>32</v>
      </c>
      <c r="I5" s="191">
        <f>'Parking (PCN,Clamp,Remove'!I5+'Bus Lanes'!H5+'Moving Traffic'!H5</f>
        <v>10</v>
      </c>
    </row>
    <row r="6" spans="1:9" s="154" customFormat="1" ht="12.75">
      <c r="A6" s="164" t="s">
        <v>10</v>
      </c>
      <c r="B6" s="183">
        <f>SUM('Parking (PCN,Clamp,Remove'!B6+'Bus Lanes'!B6+'Moving Traffic'!B6)</f>
        <v>813</v>
      </c>
      <c r="C6" s="174">
        <f>SUM('Parking (PCN,Clamp,Remove'!C6+'Bus Lanes'!C6+'Moving Traffic'!C6)</f>
        <v>254</v>
      </c>
      <c r="D6" s="174">
        <f>SUM('Parking (PCN,Clamp,Remove'!D6+'Bus Lanes'!D6+'Moving Traffic'!D6)</f>
        <v>860</v>
      </c>
      <c r="E6" s="174">
        <f>SUM('Parking (PCN,Clamp,Remove'!E6+'Bus Lanes'!E6+'Moving Traffic'!E6)</f>
        <v>369</v>
      </c>
      <c r="F6" s="175">
        <f>SUM('Parking (PCN,Clamp,Remove'!F6+'Bus Lanes'!F6+'Moving Traffic'!F6)</f>
        <v>154</v>
      </c>
      <c r="G6" s="174">
        <f>SUM('Parking (PCN,Clamp,Remove'!G6+'Bus Lanes'!G6+'Moving Traffic'!G6)</f>
        <v>491</v>
      </c>
      <c r="H6" s="176">
        <f>'Parking (PCN,Clamp,Remove'!H6</f>
        <v>23</v>
      </c>
      <c r="I6" s="191">
        <f>'Parking (PCN,Clamp,Remove'!I6+'Bus Lanes'!H6+'Moving Traffic'!H6</f>
        <v>5</v>
      </c>
    </row>
    <row r="7" spans="1:9" s="154" customFormat="1" ht="12.75">
      <c r="A7" s="164" t="s">
        <v>11</v>
      </c>
      <c r="B7" s="168">
        <f>SUM('Parking (PCN,Clamp,Remove'!B7+'Bus Lanes'!B7+'Moving Traffic'!B7)</f>
        <v>1683</v>
      </c>
      <c r="C7" s="170">
        <f>SUM('Parking (PCN,Clamp,Remove'!C7+'Bus Lanes'!C7+'Moving Traffic'!C7)</f>
        <v>171</v>
      </c>
      <c r="D7" s="170">
        <f>SUM('Parking (PCN,Clamp,Remove'!D7+'Bus Lanes'!D7+'Moving Traffic'!D7)</f>
        <v>1554</v>
      </c>
      <c r="E7" s="170">
        <f>SUM('Parking (PCN,Clamp,Remove'!E7+'Bus Lanes'!E7+'Moving Traffic'!E7)</f>
        <v>736</v>
      </c>
      <c r="F7" s="172">
        <f>SUM('Parking (PCN,Clamp,Remove'!F7+'Bus Lanes'!F7+'Moving Traffic'!F7)</f>
        <v>473</v>
      </c>
      <c r="G7" s="170">
        <f>SUM('Parking (PCN,Clamp,Remove'!G7+'Bus Lanes'!G7+'Moving Traffic'!G7)</f>
        <v>818</v>
      </c>
      <c r="H7" s="176">
        <f>'Parking (PCN,Clamp,Remove'!H7</f>
        <v>12</v>
      </c>
      <c r="I7" s="191">
        <f>SUM('Parking (PCN,Clamp,Remove'!I7+'Bus Lanes'!H7+'Moving Traffic'!H7)</f>
        <v>17</v>
      </c>
    </row>
    <row r="8" spans="1:9" s="154" customFormat="1" ht="12.75">
      <c r="A8" s="164" t="s">
        <v>12</v>
      </c>
      <c r="B8" s="169">
        <f>SUM('Parking (PCN,Clamp,Remove'!B8+'Bus Lanes'!B8)</f>
        <v>758</v>
      </c>
      <c r="C8" s="171">
        <f>SUM('Parking (PCN,Clamp,Remove'!C8+'Bus Lanes'!C8)</f>
        <v>173</v>
      </c>
      <c r="D8" s="171">
        <f>SUM('Parking (PCN,Clamp,Remove'!D8+'Bus Lanes'!D8)</f>
        <v>772</v>
      </c>
      <c r="E8" s="171">
        <f>SUM('Parking (PCN,Clamp,Remove'!E8+'Bus Lanes'!E8)</f>
        <v>302</v>
      </c>
      <c r="F8" s="173">
        <f>SUM('Parking (PCN,Clamp,Remove'!F8+'Bus Lanes'!F8)</f>
        <v>189</v>
      </c>
      <c r="G8" s="171">
        <f>SUM('Parking (PCN,Clamp,Remove'!G8+'Bus Lanes'!G8)</f>
        <v>470</v>
      </c>
      <c r="H8" s="176">
        <f>'Parking (PCN,Clamp,Remove'!H8</f>
        <v>11</v>
      </c>
      <c r="I8" s="192">
        <f>SUM('Parking (PCN,Clamp,Remove'!I8+'Bus Lanes'!H8)</f>
        <v>7</v>
      </c>
    </row>
    <row r="9" spans="1:9" s="154" customFormat="1" ht="12.75">
      <c r="A9" s="164" t="s">
        <v>13</v>
      </c>
      <c r="B9" s="169">
        <f>SUM('Parking (PCN,Clamp,Remove'!B9+'Bus Lanes'!B9+'Moving Traffic'!B8)</f>
        <v>3179</v>
      </c>
      <c r="C9" s="171">
        <f>SUM('Parking (PCN,Clamp,Remove'!C9+'Bus Lanes'!C9+'Moving Traffic'!C8)</f>
        <v>1086</v>
      </c>
      <c r="D9" s="171">
        <f>SUM('Parking (PCN,Clamp,Remove'!D9+'Bus Lanes'!D9+'Moving Traffic'!D8)</f>
        <v>3281</v>
      </c>
      <c r="E9" s="171">
        <f>SUM('Parking (PCN,Clamp,Remove'!E9+'Bus Lanes'!E9+'Moving Traffic'!E8)</f>
        <v>1092</v>
      </c>
      <c r="F9" s="173">
        <f>SUM('Parking (PCN,Clamp,Remove'!F9+'Bus Lanes'!F9+'Moving Traffic'!F8)</f>
        <v>273</v>
      </c>
      <c r="G9" s="171">
        <f>SUM('Parking (PCN,Clamp,Remove'!G9+'Bus Lanes'!G9+'Moving Traffic'!G8)</f>
        <v>2189</v>
      </c>
      <c r="H9" s="176">
        <f>'Parking (PCN,Clamp,Remove'!H9</f>
        <v>76</v>
      </c>
      <c r="I9" s="184">
        <f>SUM('Parking (PCN,Clamp,Remove'!I9+'Bus Lanes'!H9+'Moving Traffic'!H8)</f>
        <v>33</v>
      </c>
    </row>
    <row r="10" spans="1:9" s="154" customFormat="1" ht="12.75">
      <c r="A10" s="164" t="s">
        <v>14</v>
      </c>
      <c r="B10" s="169">
        <f>SUM('Parking (PCN,Clamp,Remove'!B10+'Bus Lanes'!B10+'Moving Traffic'!B9)</f>
        <v>1106</v>
      </c>
      <c r="C10" s="171">
        <f>SUM('Parking (PCN,Clamp,Remove'!C10+'Bus Lanes'!C10+'Moving Traffic'!C9)</f>
        <v>5</v>
      </c>
      <c r="D10" s="171">
        <f>SUM('Parking (PCN,Clamp,Remove'!D10+'Bus Lanes'!D10+'Moving Traffic'!D9)</f>
        <v>1189</v>
      </c>
      <c r="E10" s="171">
        <f>SUM('Parking (PCN,Clamp,Remove'!E10+'Bus Lanes'!E10+'Moving Traffic'!E9)</f>
        <v>952</v>
      </c>
      <c r="F10" s="173">
        <f>SUM('Parking (PCN,Clamp,Remove'!F10+'Bus Lanes'!F10+'Moving Traffic'!F9)</f>
        <v>534</v>
      </c>
      <c r="G10" s="171">
        <f>SUM('Parking (PCN,Clamp,Remove'!G10+'Bus Lanes'!G10+'Moving Traffic'!G9)</f>
        <v>237</v>
      </c>
      <c r="H10" s="176">
        <f>'Parking (PCN,Clamp,Remove'!H10</f>
        <v>5</v>
      </c>
      <c r="I10" s="184">
        <f>SUM('Parking (PCN,Clamp,Remove'!I10+'Bus Lanes'!H10+'Moving Traffic'!H9)</f>
        <v>2</v>
      </c>
    </row>
    <row r="11" spans="1:9" s="154" customFormat="1" ht="12.75">
      <c r="A11" s="164" t="s">
        <v>15</v>
      </c>
      <c r="B11" s="169">
        <f>SUM('Parking (PCN,Clamp,Remove'!B11+'Bus Lanes'!B11+'Moving Traffic'!B10)</f>
        <v>902</v>
      </c>
      <c r="C11" s="171">
        <f>SUM('Parking (PCN,Clamp,Remove'!C11+'Bus Lanes'!C11+'Moving Traffic'!C10)</f>
        <v>236</v>
      </c>
      <c r="D11" s="171">
        <f>SUM('Parking (PCN,Clamp,Remove'!D11+'Bus Lanes'!D11+'Moving Traffic'!D10)</f>
        <v>976</v>
      </c>
      <c r="E11" s="171">
        <f>SUM('Parking (PCN,Clamp,Remove'!E11+'Bus Lanes'!E11+'Moving Traffic'!E10)</f>
        <v>282</v>
      </c>
      <c r="F11" s="173">
        <f>SUM('Parking (PCN,Clamp,Remove'!F11+'Bus Lanes'!F11+'Moving Traffic'!F10)</f>
        <v>69</v>
      </c>
      <c r="G11" s="171">
        <f>SUM('Parking (PCN,Clamp,Remove'!G11+'Bus Lanes'!G11+'Moving Traffic'!G10)</f>
        <v>694</v>
      </c>
      <c r="H11" s="176">
        <f>'Parking (PCN,Clamp,Remove'!H11</f>
        <v>42</v>
      </c>
      <c r="I11" s="184">
        <f>SUM('Parking (PCN,Clamp,Remove'!I11+'Bus Lanes'!H11+'Moving Traffic'!H10)</f>
        <v>14</v>
      </c>
    </row>
    <row r="12" spans="1:9" s="154" customFormat="1" ht="12.75">
      <c r="A12" s="164" t="s">
        <v>16</v>
      </c>
      <c r="B12" s="169">
        <f>SUM('Parking (PCN,Clamp,Remove'!B12+'Bus Lanes'!B12+'Moving Traffic'!B11)</f>
        <v>2021</v>
      </c>
      <c r="C12" s="171">
        <f>SUM('Parking (PCN,Clamp,Remove'!C12+'Bus Lanes'!C12+'Moving Traffic'!C11)</f>
        <v>361</v>
      </c>
      <c r="D12" s="171">
        <f>SUM('Parking (PCN,Clamp,Remove'!D12+'Bus Lanes'!D12+'Moving Traffic'!D11)</f>
        <v>1857</v>
      </c>
      <c r="E12" s="171">
        <f>SUM('Parking (PCN,Clamp,Remove'!E12+'Bus Lanes'!E12+'Moving Traffic'!E11)</f>
        <v>735</v>
      </c>
      <c r="F12" s="173">
        <f>SUM('Parking (PCN,Clamp,Remove'!F12+'Bus Lanes'!F12+'Moving Traffic'!F11)</f>
        <v>340</v>
      </c>
      <c r="G12" s="171">
        <f>SUM('Parking (PCN,Clamp,Remove'!G12+'Bus Lanes'!G12+'Moving Traffic'!G11)</f>
        <v>1122</v>
      </c>
      <c r="H12" s="176">
        <f>'Parking (PCN,Clamp,Remove'!H12</f>
        <v>19</v>
      </c>
      <c r="I12" s="184">
        <f>SUM('Parking (PCN,Clamp,Remove'!I12+'Bus Lanes'!H12+'Moving Traffic'!H11)</f>
        <v>21</v>
      </c>
    </row>
    <row r="13" spans="1:9" s="154" customFormat="1" ht="12.75">
      <c r="A13" s="164" t="s">
        <v>17</v>
      </c>
      <c r="B13" s="169">
        <f>SUM('Parking (PCN,Clamp,Remove'!B13+'Bus Lanes'!B13+'Moving Traffic'!B12)</f>
        <v>535</v>
      </c>
      <c r="C13" s="171">
        <f>SUM('Parking (PCN,Clamp,Remove'!C13+'Bus Lanes'!C13+'Moving Traffic'!C12)</f>
        <v>174</v>
      </c>
      <c r="D13" s="171">
        <f>SUM('Parking (PCN,Clamp,Remove'!D13+'Bus Lanes'!D13+'Moving Traffic'!D12)</f>
        <v>540</v>
      </c>
      <c r="E13" s="171">
        <f>SUM('Parking (PCN,Clamp,Remove'!E13+'Bus Lanes'!E13+'Moving Traffic'!E12)</f>
        <v>159</v>
      </c>
      <c r="F13" s="173">
        <f>SUM('Parking (PCN,Clamp,Remove'!F13+'Bus Lanes'!F13+'Moving Traffic'!F12)</f>
        <v>39</v>
      </c>
      <c r="G13" s="171">
        <f>SUM('Parking (PCN,Clamp,Remove'!G13+'Bus Lanes'!G13+'Moving Traffic'!G12)</f>
        <v>381</v>
      </c>
      <c r="H13" s="176">
        <f>'Parking (PCN,Clamp,Remove'!H13</f>
        <v>6</v>
      </c>
      <c r="I13" s="184">
        <f>SUM('Parking (PCN,Clamp,Remove'!I13+'Bus Lanes'!H13+'Moving Traffic'!H12)</f>
        <v>6</v>
      </c>
    </row>
    <row r="14" spans="1:9" s="154" customFormat="1" ht="12.75">
      <c r="A14" s="164" t="s">
        <v>18</v>
      </c>
      <c r="B14" s="169">
        <f>'Parking (PCN,Clamp,Remove'!B14</f>
        <v>480</v>
      </c>
      <c r="C14" s="171">
        <f>'Parking (PCN,Clamp,Remove'!C14</f>
        <v>3</v>
      </c>
      <c r="D14" s="171">
        <f>'Parking (PCN,Clamp,Remove'!D14</f>
        <v>411</v>
      </c>
      <c r="E14" s="171">
        <f>'Parking (PCN,Clamp,Remove'!E14</f>
        <v>160</v>
      </c>
      <c r="F14" s="173">
        <f>'Parking (PCN,Clamp,Remove'!F14</f>
        <v>37</v>
      </c>
      <c r="G14" s="171">
        <f>'Parking (PCN,Clamp,Remove'!G14</f>
        <v>251</v>
      </c>
      <c r="H14" s="176">
        <f>'Parking (PCN,Clamp,Remove'!H14</f>
        <v>9</v>
      </c>
      <c r="I14" s="184">
        <f>'Parking (PCN,Clamp,Remove'!I14</f>
        <v>2</v>
      </c>
    </row>
    <row r="15" spans="1:9" s="154" customFormat="1" ht="12.75">
      <c r="A15" s="164" t="s">
        <v>19</v>
      </c>
      <c r="B15" s="169">
        <f>SUM('Parking (PCN,Clamp,Remove'!B15+'Bus Lanes'!B14+'Moving Traffic'!B13)</f>
        <v>1306</v>
      </c>
      <c r="C15" s="171">
        <f>SUM('Parking (PCN,Clamp,Remove'!C15+'Bus Lanes'!C14+'Moving Traffic'!C13)</f>
        <v>298</v>
      </c>
      <c r="D15" s="171">
        <f>SUM('Parking (PCN,Clamp,Remove'!D15+'Bus Lanes'!D14+'Moving Traffic'!D13)</f>
        <v>1352</v>
      </c>
      <c r="E15" s="171">
        <f>SUM('Parking (PCN,Clamp,Remove'!E15+'Bus Lanes'!E14+'Moving Traffic'!E13)</f>
        <v>459</v>
      </c>
      <c r="F15" s="173">
        <f>SUM('Parking (PCN,Clamp,Remove'!F15+'Bus Lanes'!F14+'Moving Traffic'!F13)</f>
        <v>205</v>
      </c>
      <c r="G15" s="171">
        <f>SUM('Parking (PCN,Clamp,Remove'!G15+'Bus Lanes'!G14+'Moving Traffic'!G13)</f>
        <v>893</v>
      </c>
      <c r="H15" s="176">
        <f>'Parking (PCN,Clamp,Remove'!H15</f>
        <v>44</v>
      </c>
      <c r="I15" s="184">
        <f>SUM('Parking (PCN,Clamp,Remove'!I15+'Bus Lanes'!H14+'Moving Traffic'!H13)</f>
        <v>8</v>
      </c>
    </row>
    <row r="16" spans="1:9" s="154" customFormat="1" ht="12.75">
      <c r="A16" s="164" t="s">
        <v>20</v>
      </c>
      <c r="B16" s="169">
        <f>SUM('Parking (PCN,Clamp,Remove'!B16+'Bus Lanes'!B15+'Moving Traffic'!B14)</f>
        <v>1868</v>
      </c>
      <c r="C16" s="171">
        <f>SUM('Parking (PCN,Clamp,Remove'!C16+'Bus Lanes'!C15+'Moving Traffic'!C14)</f>
        <v>166</v>
      </c>
      <c r="D16" s="171">
        <f>SUM('Parking (PCN,Clamp,Remove'!D16+'Bus Lanes'!D15+'Moving Traffic'!D14)</f>
        <v>1888</v>
      </c>
      <c r="E16" s="171">
        <f>SUM('Parking (PCN,Clamp,Remove'!E16+'Bus Lanes'!E15+'Moving Traffic'!E14)</f>
        <v>639</v>
      </c>
      <c r="F16" s="173">
        <f>SUM('Parking (PCN,Clamp,Remove'!F16+'Bus Lanes'!F15+'Moving Traffic'!F14)</f>
        <v>271</v>
      </c>
      <c r="G16" s="171">
        <f>SUM('Parking (PCN,Clamp,Remove'!G16+'Bus Lanes'!G15+'Moving Traffic'!G14)</f>
        <v>1249</v>
      </c>
      <c r="H16" s="176">
        <f>'Parking (PCN,Clamp,Remove'!H16</f>
        <v>14</v>
      </c>
      <c r="I16" s="184">
        <f>SUM('Parking (PCN,Clamp,Remove'!I16+'Bus Lanes'!H15+'Moving Traffic'!H14)</f>
        <v>5</v>
      </c>
    </row>
    <row r="17" spans="1:9" s="154" customFormat="1" ht="12.75">
      <c r="A17" s="164" t="s">
        <v>21</v>
      </c>
      <c r="B17" s="169">
        <f>SUM('Parking (PCN,Clamp,Remove'!B17+'Bus Lanes'!B16+'Moving Traffic'!B15)</f>
        <v>1717</v>
      </c>
      <c r="C17" s="171">
        <f>SUM('Parking (PCN,Clamp,Remove'!C17+'Bus Lanes'!C16+'Moving Traffic'!C15)</f>
        <v>99</v>
      </c>
      <c r="D17" s="171">
        <f>SUM('Parking (PCN,Clamp,Remove'!D17+'Bus Lanes'!D16+'Moving Traffic'!D15)</f>
        <v>1735</v>
      </c>
      <c r="E17" s="171">
        <f>SUM('Parking (PCN,Clamp,Remove'!E17+'Bus Lanes'!E16+'Moving Traffic'!E15)</f>
        <v>894</v>
      </c>
      <c r="F17" s="173">
        <f>SUM('Parking (PCN,Clamp,Remove'!F17+'Bus Lanes'!F16+'Moving Traffic'!F15)</f>
        <v>379</v>
      </c>
      <c r="G17" s="171">
        <f>SUM('Parking (PCN,Clamp,Remove'!G17+'Bus Lanes'!G16+'Moving Traffic'!G15)</f>
        <v>841</v>
      </c>
      <c r="H17" s="176">
        <f>'Parking (PCN,Clamp,Remove'!H17</f>
        <v>20</v>
      </c>
      <c r="I17" s="184">
        <f>SUM('Parking (PCN,Clamp,Remove'!I17+'Bus Lanes'!H16+'Moving Traffic'!H15)</f>
        <v>26</v>
      </c>
    </row>
    <row r="18" spans="1:9" s="154" customFormat="1" ht="12.75">
      <c r="A18" s="164" t="s">
        <v>22</v>
      </c>
      <c r="B18" s="169">
        <f>SUM('Parking (PCN,Clamp,Remove'!B18+'Bus Lanes'!B17+'Moving Traffic'!B16)</f>
        <v>1347</v>
      </c>
      <c r="C18" s="171">
        <f>SUM('Parking (PCN,Clamp,Remove'!C18+'Bus Lanes'!C17+'Moving Traffic'!C16)</f>
        <v>50</v>
      </c>
      <c r="D18" s="171">
        <f>SUM('Parking (PCN,Clamp,Remove'!D18+'Bus Lanes'!D17+'Moving Traffic'!D16)</f>
        <v>1163</v>
      </c>
      <c r="E18" s="171">
        <f>SUM('Parking (PCN,Clamp,Remove'!E18+'Bus Lanes'!E17+'Moving Traffic'!E16)</f>
        <v>388</v>
      </c>
      <c r="F18" s="173">
        <f>SUM('Parking (PCN,Clamp,Remove'!F18+'Bus Lanes'!F17+'Moving Traffic'!F16)</f>
        <v>94</v>
      </c>
      <c r="G18" s="171">
        <f>SUM('Parking (PCN,Clamp,Remove'!G18+'Bus Lanes'!G17+'Moving Traffic'!G16)</f>
        <v>775</v>
      </c>
      <c r="H18" s="176">
        <f>'Parking (PCN,Clamp,Remove'!H18</f>
        <v>22</v>
      </c>
      <c r="I18" s="184">
        <f>SUM('Parking (PCN,Clamp,Remove'!I18+'Bus Lanes'!H17+'Moving Traffic'!H16)</f>
        <v>20</v>
      </c>
    </row>
    <row r="19" spans="1:9" s="154" customFormat="1" ht="12.75">
      <c r="A19" s="164" t="s">
        <v>23</v>
      </c>
      <c r="B19" s="169">
        <f>'Parking (PCN,Clamp,Remove'!B19</f>
        <v>532</v>
      </c>
      <c r="C19" s="171">
        <f>'Parking (PCN,Clamp,Remove'!C19</f>
        <v>92</v>
      </c>
      <c r="D19" s="171">
        <f>'Parking (PCN,Clamp,Remove'!D19</f>
        <v>572</v>
      </c>
      <c r="E19" s="171">
        <f>'Parking (PCN,Clamp,Remove'!E19</f>
        <v>295</v>
      </c>
      <c r="F19" s="173">
        <f>'Parking (PCN,Clamp,Remove'!F19</f>
        <v>131</v>
      </c>
      <c r="G19" s="171">
        <f>'Parking (PCN,Clamp,Remove'!G19</f>
        <v>277</v>
      </c>
      <c r="H19" s="176">
        <f>'Parking (PCN,Clamp,Remove'!H19</f>
        <v>12</v>
      </c>
      <c r="I19" s="184">
        <f>'Parking (PCN,Clamp,Remove'!I19</f>
        <v>8</v>
      </c>
    </row>
    <row r="20" spans="1:9" s="154" customFormat="1" ht="12.75">
      <c r="A20" s="164" t="s">
        <v>24</v>
      </c>
      <c r="B20" s="169">
        <f>'Parking (PCN,Clamp,Remove'!B20+'Bus Lanes'!B18+'Moving Traffic'!B17</f>
        <v>403</v>
      </c>
      <c r="C20" s="171">
        <f>'Parking (PCN,Clamp,Remove'!C20+'Bus Lanes'!C18+'Moving Traffic'!C17</f>
        <v>70</v>
      </c>
      <c r="D20" s="171">
        <f>'Parking (PCN,Clamp,Remove'!D20+'Bus Lanes'!D18+'Moving Traffic'!D17</f>
        <v>396</v>
      </c>
      <c r="E20" s="171">
        <f>'Parking (PCN,Clamp,Remove'!E20+'Bus Lanes'!E18+'Moving Traffic'!E17</f>
        <v>182</v>
      </c>
      <c r="F20" s="173">
        <f>'Parking (PCN,Clamp,Remove'!F20+'Bus Lanes'!F18+'Moving Traffic'!F17</f>
        <v>92</v>
      </c>
      <c r="G20" s="171">
        <f>'Parking (PCN,Clamp,Remove'!G20+'Bus Lanes'!G18+'Moving Traffic'!G17</f>
        <v>214</v>
      </c>
      <c r="H20" s="176">
        <f>'Parking (PCN,Clamp,Remove'!H20</f>
        <v>5</v>
      </c>
      <c r="I20" s="184">
        <f>SUM('Parking (PCN,Clamp,Remove'!I20+'Bus Lanes'!H18+'Moving Traffic'!H17)</f>
        <v>5</v>
      </c>
    </row>
    <row r="21" spans="1:9" s="154" customFormat="1" ht="12.75">
      <c r="A21" s="164" t="s">
        <v>25</v>
      </c>
      <c r="B21" s="169">
        <f>'Parking (PCN,Clamp,Remove'!B21+'Bus Lanes'!B19+'Moving Traffic'!B18</f>
        <v>1944</v>
      </c>
      <c r="C21" s="171">
        <f>'Parking (PCN,Clamp,Remove'!C21+'Bus Lanes'!C19+'Moving Traffic'!C18</f>
        <v>599</v>
      </c>
      <c r="D21" s="171">
        <f>'Parking (PCN,Clamp,Remove'!D21+'Bus Lanes'!D19+'Moving Traffic'!D18</f>
        <v>2162</v>
      </c>
      <c r="E21" s="171">
        <f>'Parking (PCN,Clamp,Remove'!E21+'Bus Lanes'!E19+'Moving Traffic'!E18</f>
        <v>926</v>
      </c>
      <c r="F21" s="173">
        <f>'Parking (PCN,Clamp,Remove'!F21+'Bus Lanes'!F19+'Moving Traffic'!F18</f>
        <v>367</v>
      </c>
      <c r="G21" s="171">
        <f>'Parking (PCN,Clamp,Remove'!G21+'Bus Lanes'!G19+'Moving Traffic'!G18</f>
        <v>1236</v>
      </c>
      <c r="H21" s="176">
        <f>'Parking (PCN,Clamp,Remove'!H21</f>
        <v>39</v>
      </c>
      <c r="I21" s="184">
        <f>SUM('Parking (PCN,Clamp,Remove'!I21+'Bus Lanes'!H19+'Moving Traffic'!H18)</f>
        <v>26</v>
      </c>
    </row>
    <row r="22" spans="1:9" s="154" customFormat="1" ht="12.75">
      <c r="A22" s="164" t="s">
        <v>26</v>
      </c>
      <c r="B22" s="169">
        <f>'Parking (PCN,Clamp,Remove'!B22+'Bus Lanes'!B20+'Moving Traffic'!B19</f>
        <v>1189</v>
      </c>
      <c r="C22" s="171">
        <f>'Parking (PCN,Clamp,Remove'!C22+'Bus Lanes'!C20+'Moving Traffic'!C19</f>
        <v>293</v>
      </c>
      <c r="D22" s="171">
        <f>'Parking (PCN,Clamp,Remove'!D22+'Bus Lanes'!D20+'Moving Traffic'!D19</f>
        <v>1156</v>
      </c>
      <c r="E22" s="171">
        <f>'Parking (PCN,Clamp,Remove'!E22+'Bus Lanes'!E20+'Moving Traffic'!E19</f>
        <v>361</v>
      </c>
      <c r="F22" s="173">
        <f>'Parking (PCN,Clamp,Remove'!F22+'Bus Lanes'!F20+'Moving Traffic'!F19</f>
        <v>202</v>
      </c>
      <c r="G22" s="171">
        <f>'Parking (PCN,Clamp,Remove'!G22+'Bus Lanes'!G20+'Moving Traffic'!G19</f>
        <v>795</v>
      </c>
      <c r="H22" s="176">
        <f>'Parking (PCN,Clamp,Remove'!H22</f>
        <v>13</v>
      </c>
      <c r="I22" s="184">
        <f>SUM('Parking (PCN,Clamp,Remove'!I22+'Bus Lanes'!H20+'Moving Traffic'!H19)</f>
        <v>73</v>
      </c>
    </row>
    <row r="23" spans="1:9" s="154" customFormat="1" ht="12.75">
      <c r="A23" s="164" t="s">
        <v>27</v>
      </c>
      <c r="B23" s="169">
        <f>'Parking (PCN,Clamp,Remove'!B23</f>
        <v>1429</v>
      </c>
      <c r="C23" s="171">
        <f>'Parking (PCN,Clamp,Remove'!C23</f>
        <v>102</v>
      </c>
      <c r="D23" s="171">
        <f>'Parking (PCN,Clamp,Remove'!D23</f>
        <v>1320</v>
      </c>
      <c r="E23" s="171">
        <f>'Parking (PCN,Clamp,Remove'!E23</f>
        <v>519</v>
      </c>
      <c r="F23" s="173">
        <f>'Parking (PCN,Clamp,Remove'!F23</f>
        <v>160</v>
      </c>
      <c r="G23" s="171">
        <f>'Parking (PCN,Clamp,Remove'!G23</f>
        <v>801</v>
      </c>
      <c r="H23" s="176">
        <f>'Parking (PCN,Clamp,Remove'!H23</f>
        <v>37</v>
      </c>
      <c r="I23" s="184">
        <f>'Parking (PCN,Clamp,Remove'!I23</f>
        <v>10</v>
      </c>
    </row>
    <row r="24" spans="1:9" s="154" customFormat="1" ht="12.75">
      <c r="A24" s="164" t="s">
        <v>28</v>
      </c>
      <c r="B24" s="169">
        <f>SUM('Parking (PCN,Clamp,Remove'!B24+'Bus Lanes'!B21)</f>
        <v>473</v>
      </c>
      <c r="C24" s="171">
        <f>SUM('Parking (PCN,Clamp,Remove'!C24+'Bus Lanes'!C21)</f>
        <v>43</v>
      </c>
      <c r="D24" s="171">
        <f>SUM('Parking (PCN,Clamp,Remove'!D24+'Bus Lanes'!D21)</f>
        <v>403</v>
      </c>
      <c r="E24" s="171">
        <f>SUM('Parking (PCN,Clamp,Remove'!E24+'Bus Lanes'!E21)</f>
        <v>107</v>
      </c>
      <c r="F24" s="173">
        <f>SUM('Parking (PCN,Clamp,Remove'!F24+'Bus Lanes'!F21)</f>
        <v>35</v>
      </c>
      <c r="G24" s="171">
        <f>SUM('Parking (PCN,Clamp,Remove'!G24+'Bus Lanes'!G21)</f>
        <v>296</v>
      </c>
      <c r="H24" s="176">
        <f>'Parking (PCN,Clamp,Remove'!H24</f>
        <v>16</v>
      </c>
      <c r="I24" s="184">
        <f>SUM('Parking (PCN,Clamp,Remove'!I24+'Bus Lanes'!H21)</f>
        <v>3</v>
      </c>
    </row>
    <row r="25" spans="1:9" s="154" customFormat="1" ht="12.75">
      <c r="A25" s="164" t="s">
        <v>29</v>
      </c>
      <c r="B25" s="169">
        <f>SUM('Parking (PCN,Clamp,Remove'!B25+'Bus Lanes'!B22+'Moving Traffic'!B20)</f>
        <v>2348</v>
      </c>
      <c r="C25" s="171">
        <f>SUM('Parking (PCN,Clamp,Remove'!C25+'Bus Lanes'!C22+'Moving Traffic'!C20)</f>
        <v>1</v>
      </c>
      <c r="D25" s="171">
        <f>SUM('Parking (PCN,Clamp,Remove'!D25+'Bus Lanes'!D22+'Moving Traffic'!D20)</f>
        <v>2139</v>
      </c>
      <c r="E25" s="171">
        <f>SUM('Parking (PCN,Clamp,Remove'!E25+'Bus Lanes'!E22+'Moving Traffic'!E20)</f>
        <v>1507</v>
      </c>
      <c r="F25" s="173">
        <f>SUM('Parking (PCN,Clamp,Remove'!F25+'Bus Lanes'!F22+'Moving Traffic'!F20)</f>
        <v>748</v>
      </c>
      <c r="G25" s="171">
        <f>SUM('Parking (PCN,Clamp,Remove'!G25+'Bus Lanes'!G22+'Moving Traffic'!G20)</f>
        <v>632</v>
      </c>
      <c r="H25" s="176">
        <f>'Parking (PCN,Clamp,Remove'!H25</f>
        <v>26</v>
      </c>
      <c r="I25" s="184">
        <f>SUM('Parking (PCN,Clamp,Remove'!I25+'Bus Lanes'!H22+'Moving Traffic'!H20)</f>
        <v>16</v>
      </c>
    </row>
    <row r="26" spans="1:9" s="154" customFormat="1" ht="12.75">
      <c r="A26" s="164" t="s">
        <v>30</v>
      </c>
      <c r="B26" s="169">
        <f>SUM('Parking (PCN,Clamp,Remove'!B26+'Bus Lanes'!B23+'Moving Traffic'!B21)</f>
        <v>719</v>
      </c>
      <c r="C26" s="171">
        <f>SUM('Parking (PCN,Clamp,Remove'!C26+'Bus Lanes'!C23+'Moving Traffic'!C21)</f>
        <v>262</v>
      </c>
      <c r="D26" s="171">
        <f>SUM('Parking (PCN,Clamp,Remove'!D26+'Bus Lanes'!D23+'Moving Traffic'!D21)</f>
        <v>725</v>
      </c>
      <c r="E26" s="171">
        <f>SUM('Parking (PCN,Clamp,Remove'!E26+'Bus Lanes'!E23+'Moving Traffic'!E21)</f>
        <v>245</v>
      </c>
      <c r="F26" s="173">
        <f>SUM('Parking (PCN,Clamp,Remove'!F26+'Bus Lanes'!F23+'Moving Traffic'!F21)</f>
        <v>60</v>
      </c>
      <c r="G26" s="171">
        <f>SUM('Parking (PCN,Clamp,Remove'!G26+'Bus Lanes'!G23+'Moving Traffic'!G21)</f>
        <v>480</v>
      </c>
      <c r="H26" s="176">
        <f>'Parking (PCN,Clamp,Remove'!H26</f>
        <v>29</v>
      </c>
      <c r="I26" s="184">
        <f>SUM('Parking (PCN,Clamp,Remove'!I26+'Bus Lanes'!H23+'Moving Traffic'!H21)</f>
        <v>4</v>
      </c>
    </row>
    <row r="27" spans="1:9" s="154" customFormat="1" ht="12.75">
      <c r="A27" s="164" t="s">
        <v>43</v>
      </c>
      <c r="B27" s="169">
        <f>'Lorry Ban'!B4</f>
        <v>64</v>
      </c>
      <c r="C27" s="171">
        <f>'Lorry Ban'!C4</f>
        <v>0</v>
      </c>
      <c r="D27" s="171">
        <f>'Lorry Ban'!D4</f>
        <v>44</v>
      </c>
      <c r="E27" s="171">
        <f>'Lorry Ban'!E4</f>
        <v>29</v>
      </c>
      <c r="F27" s="173">
        <f>'Lorry Ban'!F4</f>
        <v>16</v>
      </c>
      <c r="G27" s="171">
        <f>'Lorry Ban'!G4</f>
        <v>15</v>
      </c>
      <c r="H27" s="171">
        <f>'Lorry Ban'!H4</f>
        <v>0</v>
      </c>
      <c r="I27" s="184">
        <f>'Lorry Ban'!H4</f>
        <v>0</v>
      </c>
    </row>
    <row r="28" spans="1:9" s="154" customFormat="1" ht="12.75">
      <c r="A28" s="164" t="s">
        <v>31</v>
      </c>
      <c r="B28" s="169">
        <f>'Parking (PCN,Clamp,Remove'!B27+'Bus Lanes'!B24+'Moving Traffic'!B22</f>
        <v>931</v>
      </c>
      <c r="C28" s="171">
        <f>'Parking (PCN,Clamp,Remove'!C27+'Bus Lanes'!C24+'Moving Traffic'!C22</f>
        <v>80</v>
      </c>
      <c r="D28" s="171">
        <f>'Parking (PCN,Clamp,Remove'!D27+'Bus Lanes'!D24+'Moving Traffic'!D22</f>
        <v>848</v>
      </c>
      <c r="E28" s="171">
        <f>'Parking (PCN,Clamp,Remove'!E27+'Bus Lanes'!E24+'Moving Traffic'!E22</f>
        <v>391</v>
      </c>
      <c r="F28" s="173">
        <f>'Parking (PCN,Clamp,Remove'!F27+'Bus Lanes'!F24+'Moving Traffic'!F22</f>
        <v>180</v>
      </c>
      <c r="G28" s="171">
        <f>'Parking (PCN,Clamp,Remove'!G27+'Bus Lanes'!G24+'Moving Traffic'!G22</f>
        <v>457</v>
      </c>
      <c r="H28" s="171">
        <f>'Parking (PCN,Clamp,Remove'!H27</f>
        <v>9</v>
      </c>
      <c r="I28" s="184">
        <f>SUM('Parking (PCN,Clamp,Remove'!I27+'Bus Lanes'!H24+'Moving Traffic'!H22)</f>
        <v>5</v>
      </c>
    </row>
    <row r="29" spans="1:9" s="154" customFormat="1" ht="12.75">
      <c r="A29" s="164" t="s">
        <v>32</v>
      </c>
      <c r="B29" s="169">
        <f>'Parking (PCN,Clamp,Remove'!B28+'Bus Lanes'!B25+'Moving Traffic'!B23</f>
        <v>3742</v>
      </c>
      <c r="C29" s="171">
        <f>'Parking (PCN,Clamp,Remove'!C28+'Bus Lanes'!C25+'Moving Traffic'!C23</f>
        <v>1171</v>
      </c>
      <c r="D29" s="171">
        <f>'Parking (PCN,Clamp,Remove'!D28+'Bus Lanes'!D25+'Moving Traffic'!D23</f>
        <v>4176</v>
      </c>
      <c r="E29" s="171">
        <f>'Parking (PCN,Clamp,Remove'!E28+'Bus Lanes'!E25+'Moving Traffic'!E23</f>
        <v>2016</v>
      </c>
      <c r="F29" s="173">
        <f>'Parking (PCN,Clamp,Remove'!F28+'Bus Lanes'!F25+'Moving Traffic'!F23</f>
        <v>686</v>
      </c>
      <c r="G29" s="171">
        <f>'Parking (PCN,Clamp,Remove'!G28+'Bus Lanes'!G25+'Moving Traffic'!G23</f>
        <v>2160</v>
      </c>
      <c r="H29" s="171">
        <f>'Parking (PCN,Clamp,Remove'!H28</f>
        <v>94</v>
      </c>
      <c r="I29" s="184">
        <f>SUM('Parking (PCN,Clamp,Remove'!I28+'Bus Lanes'!H25+'Moving Traffic'!H23)</f>
        <v>19</v>
      </c>
    </row>
    <row r="30" spans="1:9" s="154" customFormat="1" ht="12.75">
      <c r="A30" s="164" t="s">
        <v>33</v>
      </c>
      <c r="B30" s="169">
        <f>SUM('Parking (PCN,Clamp,Remove'!B29+'Moving Traffic'!B24)</f>
        <v>1859</v>
      </c>
      <c r="C30" s="171">
        <f>SUM('Parking (PCN,Clamp,Remove'!C29+'Moving Traffic'!C24)</f>
        <v>486</v>
      </c>
      <c r="D30" s="171">
        <f>SUM('Parking (PCN,Clamp,Remove'!D29+'Moving Traffic'!D24)</f>
        <v>2057</v>
      </c>
      <c r="E30" s="171">
        <f>SUM('Parking (PCN,Clamp,Remove'!E29+'Moving Traffic'!E24)</f>
        <v>1228</v>
      </c>
      <c r="F30" s="173">
        <f>SUM('Parking (PCN,Clamp,Remove'!F29+'Moving Traffic'!F24)</f>
        <v>454</v>
      </c>
      <c r="G30" s="171">
        <f>SUM('Parking (PCN,Clamp,Remove'!G29+'Moving Traffic'!G24)</f>
        <v>829</v>
      </c>
      <c r="H30" s="171">
        <f>'Parking (PCN,Clamp,Remove'!H29</f>
        <v>36</v>
      </c>
      <c r="I30" s="184">
        <f>SUM('Parking (PCN,Clamp,Remove'!I29+'Moving Traffic'!H24)</f>
        <v>7</v>
      </c>
    </row>
    <row r="31" spans="1:9" s="154" customFormat="1" ht="12.75">
      <c r="A31" s="164" t="s">
        <v>34</v>
      </c>
      <c r="B31" s="169">
        <f>SUM('Parking (PCN,Clamp,Remove'!B30+'Bus Lanes'!B26)</f>
        <v>408</v>
      </c>
      <c r="C31" s="171">
        <f>SUM('Parking (PCN,Clamp,Remove'!C30+'Bus Lanes'!C26)</f>
        <v>37</v>
      </c>
      <c r="D31" s="171">
        <f>SUM('Parking (PCN,Clamp,Remove'!D30+'Bus Lanes'!D26)</f>
        <v>350</v>
      </c>
      <c r="E31" s="171">
        <f>SUM('Parking (PCN,Clamp,Remove'!E30+'Bus Lanes'!E26)</f>
        <v>140</v>
      </c>
      <c r="F31" s="173">
        <f>SUM('Parking (PCN,Clamp,Remove'!F30+'Bus Lanes'!F26)</f>
        <v>61</v>
      </c>
      <c r="G31" s="171">
        <f>SUM('Parking (PCN,Clamp,Remove'!G30+'Bus Lanes'!G26)</f>
        <v>210</v>
      </c>
      <c r="H31" s="171">
        <f>'Parking (PCN,Clamp,Remove'!H30</f>
        <v>2</v>
      </c>
      <c r="I31" s="184">
        <f>SUM('Parking (PCN,Clamp,Remove'!I30+'Bus Lanes'!H26)</f>
        <v>4</v>
      </c>
    </row>
    <row r="32" spans="1:9" s="154" customFormat="1" ht="12.75">
      <c r="A32" s="164" t="s">
        <v>35</v>
      </c>
      <c r="B32" s="169">
        <f>SUM('Parking (PCN,Clamp,Remove'!B31+'Bus Lanes'!B27+'Moving Traffic'!B25)</f>
        <v>1751</v>
      </c>
      <c r="C32" s="171">
        <f>SUM('Parking (PCN,Clamp,Remove'!C31+'Bus Lanes'!C27+'Moving Traffic'!C25)</f>
        <v>436</v>
      </c>
      <c r="D32" s="171">
        <f>SUM('Parking (PCN,Clamp,Remove'!D31+'Bus Lanes'!D27+'Moving Traffic'!D25)</f>
        <v>1762</v>
      </c>
      <c r="E32" s="171">
        <f>SUM('Parking (PCN,Clamp,Remove'!E31+'Bus Lanes'!E27+'Moving Traffic'!E25)</f>
        <v>836</v>
      </c>
      <c r="F32" s="173">
        <f>SUM('Parking (PCN,Clamp,Remove'!F31+'Bus Lanes'!F27+'Moving Traffic'!F25)</f>
        <v>314</v>
      </c>
      <c r="G32" s="171">
        <f>SUM('Parking (PCN,Clamp,Remove'!G31+'Bus Lanes'!G27+'Moving Traffic'!G25)</f>
        <v>926</v>
      </c>
      <c r="H32" s="171">
        <f>'Parking (PCN,Clamp,Remove'!H31</f>
        <v>33</v>
      </c>
      <c r="I32" s="184">
        <f>SUM('Parking (PCN,Clamp,Remove'!I31+'Bus Lanes'!H27+'Moving Traffic'!H25)</f>
        <v>15</v>
      </c>
    </row>
    <row r="33" spans="1:9" s="154" customFormat="1" ht="12.75">
      <c r="A33" s="164" t="s">
        <v>36</v>
      </c>
      <c r="B33" s="169">
        <f>'Parking (PCN,Clamp,Remove'!B32</f>
        <v>363</v>
      </c>
      <c r="C33" s="171">
        <f>'Parking (PCN,Clamp,Remove'!C32</f>
        <v>38</v>
      </c>
      <c r="D33" s="171">
        <f>'Parking (PCN,Clamp,Remove'!D32</f>
        <v>373</v>
      </c>
      <c r="E33" s="171">
        <f>'Parking (PCN,Clamp,Remove'!E32</f>
        <v>125</v>
      </c>
      <c r="F33" s="173">
        <f>'Parking (PCN,Clamp,Remove'!F32</f>
        <v>49</v>
      </c>
      <c r="G33" s="171">
        <f>'Parking (PCN,Clamp,Remove'!G32</f>
        <v>248</v>
      </c>
      <c r="H33" s="171">
        <f>'Parking (PCN,Clamp,Remove'!H32</f>
        <v>9</v>
      </c>
      <c r="I33" s="184">
        <f>'Parking (PCN,Clamp,Remove'!I32</f>
        <v>5</v>
      </c>
    </row>
    <row r="34" spans="1:9" s="154" customFormat="1" ht="12.75">
      <c r="A34" s="164" t="s">
        <v>37</v>
      </c>
      <c r="B34" s="169">
        <f>SUM('Parking (PCN,Clamp,Remove'!B33+'Bus Lanes'!B28+'Moving Traffic'!B26)</f>
        <v>3131</v>
      </c>
      <c r="C34" s="171">
        <f>SUM('Parking (PCN,Clamp,Remove'!C33+'Bus Lanes'!C28+'Moving Traffic'!C26)</f>
        <v>1</v>
      </c>
      <c r="D34" s="171">
        <f>SUM('Parking (PCN,Clamp,Remove'!D33+'Bus Lanes'!D28+'Moving Traffic'!D26)</f>
        <v>2913</v>
      </c>
      <c r="E34" s="171">
        <f>SUM('Parking (PCN,Clamp,Remove'!E33+'Bus Lanes'!E28+'Moving Traffic'!E26)</f>
        <v>1786</v>
      </c>
      <c r="F34" s="173">
        <f>SUM('Parking (PCN,Clamp,Remove'!F33+'Bus Lanes'!F28+'Moving Traffic'!F26)</f>
        <v>648</v>
      </c>
      <c r="G34" s="171">
        <f>SUM('Parking (PCN,Clamp,Remove'!G33+'Bus Lanes'!G28+'Moving Traffic'!G26)</f>
        <v>1127</v>
      </c>
      <c r="H34" s="171">
        <f>'Parking (PCN,Clamp,Remove'!H33</f>
        <v>40</v>
      </c>
      <c r="I34" s="184">
        <f>SUM('Parking (PCN,Clamp,Remove'!I33+'Bus Lanes'!H28+'Moving Traffic'!H26)</f>
        <v>25</v>
      </c>
    </row>
    <row r="35" spans="1:9" s="154" customFormat="1" ht="12.75">
      <c r="A35" s="164" t="s">
        <v>38</v>
      </c>
      <c r="B35" s="169">
        <f>SUM('Parking (PCN,Clamp,Remove'!B34+'Bus Lanes'!B29+'Moving Traffic'!B27)</f>
        <v>5276</v>
      </c>
      <c r="C35" s="171">
        <f>SUM('Parking (PCN,Clamp,Remove'!C34+'Bus Lanes'!C29+'Moving Traffic'!C27)</f>
        <v>2100</v>
      </c>
      <c r="D35" s="171">
        <f>SUM('Parking (PCN,Clamp,Remove'!D34+'Bus Lanes'!D29+'Moving Traffic'!D27)</f>
        <v>5427</v>
      </c>
      <c r="E35" s="171">
        <f>SUM('Parking (PCN,Clamp,Remove'!E34+'Bus Lanes'!E29+'Moving Traffic'!E27)</f>
        <v>2087</v>
      </c>
      <c r="F35" s="173">
        <f>SUM('Parking (PCN,Clamp,Remove'!F34+'Bus Lanes'!F29+'Moving Traffic'!F27)</f>
        <v>1105</v>
      </c>
      <c r="G35" s="171">
        <f>SUM('Parking (PCN,Clamp,Remove'!G34+'Bus Lanes'!G29+'Moving Traffic'!G27)</f>
        <v>3340</v>
      </c>
      <c r="H35" s="171">
        <f>'Parking (PCN,Clamp,Remove'!H34</f>
        <v>60</v>
      </c>
      <c r="I35" s="184">
        <f>SUM('Parking (PCN,Clamp,Remove'!I34+'Bus Lanes'!H29+'Moving Traffic'!H27)</f>
        <v>86</v>
      </c>
    </row>
    <row r="36" spans="1:9" s="154" customFormat="1" ht="12.75">
      <c r="A36" s="164" t="s">
        <v>39</v>
      </c>
      <c r="B36" s="169">
        <f>SUM('Parking (PCN,Clamp,Remove'!B35+'Bus Lanes'!B30+'Moving Traffic'!B28)</f>
        <v>1618</v>
      </c>
      <c r="C36" s="171">
        <f>SUM('Parking (PCN,Clamp,Remove'!C35+'Bus Lanes'!C30+'Moving Traffic'!C28)</f>
        <v>132</v>
      </c>
      <c r="D36" s="171">
        <f>SUM('Parking (PCN,Clamp,Remove'!D35+'Bus Lanes'!D30+'Moving Traffic'!D28)</f>
        <v>1671</v>
      </c>
      <c r="E36" s="171">
        <f>SUM('Parking (PCN,Clamp,Remove'!E35+'Bus Lanes'!E30+'Moving Traffic'!E28)</f>
        <v>746</v>
      </c>
      <c r="F36" s="173">
        <f>SUM('Parking (PCN,Clamp,Remove'!F35+'Bus Lanes'!F30+'Moving Traffic'!F28)</f>
        <v>229</v>
      </c>
      <c r="G36" s="171">
        <f>SUM('Parking (PCN,Clamp,Remove'!G35+'Bus Lanes'!G30+'Moving Traffic'!G28)</f>
        <v>925</v>
      </c>
      <c r="H36" s="171">
        <f>'Parking (PCN,Clamp,Remove'!H35</f>
        <v>29</v>
      </c>
      <c r="I36" s="184">
        <f>SUM('Parking (PCN,Clamp,Remove'!I35+'Bus Lanes'!H30+'Moving Traffic'!H28)</f>
        <v>14</v>
      </c>
    </row>
    <row r="37" spans="1:9" s="154" customFormat="1" ht="12.75">
      <c r="A37" s="164" t="s">
        <v>40</v>
      </c>
      <c r="B37" s="169">
        <f>SUM('Parking (PCN,Clamp,Remove'!B36+'Bus Lanes'!B31+'Moving Traffic'!B29)</f>
        <v>701</v>
      </c>
      <c r="C37" s="171">
        <f>SUM('Parking (PCN,Clamp,Remove'!C36+'Bus Lanes'!C31+'Moving Traffic'!C29)</f>
        <v>154</v>
      </c>
      <c r="D37" s="171">
        <f>SUM('Parking (PCN,Clamp,Remove'!D36+'Bus Lanes'!D31+'Moving Traffic'!D29)</f>
        <v>655</v>
      </c>
      <c r="E37" s="171">
        <f>SUM('Parking (PCN,Clamp,Remove'!E36+'Bus Lanes'!E31+'Moving Traffic'!E29)</f>
        <v>272</v>
      </c>
      <c r="F37" s="173">
        <f>SUM('Parking (PCN,Clamp,Remove'!F36+'Bus Lanes'!F31+'Moving Traffic'!F29)</f>
        <v>153</v>
      </c>
      <c r="G37" s="171">
        <f>SUM('Parking (PCN,Clamp,Remove'!G36+'Bus Lanes'!G31+'Moving Traffic'!G29)</f>
        <v>383</v>
      </c>
      <c r="H37" s="171">
        <f>'Parking (PCN,Clamp,Remove'!H36</f>
        <v>6</v>
      </c>
      <c r="I37" s="184">
        <f>SUM('Parking (PCN,Clamp,Remove'!I36+'Bus Lanes'!H31+'Moving Traffic'!H29)</f>
        <v>3</v>
      </c>
    </row>
    <row r="38" spans="1:9" s="154" customFormat="1" ht="12.75">
      <c r="A38" s="165" t="s">
        <v>41</v>
      </c>
      <c r="B38" s="185">
        <f>SUM('Parking (PCN,Clamp,Remove'!B37+'Bus Lanes'!B32+'Moving Traffic'!B30)</f>
        <v>4896</v>
      </c>
      <c r="C38" s="186">
        <f>SUM('Parking (PCN,Clamp,Remove'!C37+'Bus Lanes'!C32+'Moving Traffic'!C30)</f>
        <v>1506</v>
      </c>
      <c r="D38" s="186">
        <f>SUM('Parking (PCN,Clamp,Remove'!D37+'Bus Lanes'!D32+'Moving Traffic'!D30)</f>
        <v>5573</v>
      </c>
      <c r="E38" s="186">
        <f>SUM('Parking (PCN,Clamp,Remove'!E37+'Bus Lanes'!E32+'Moving Traffic'!E30)</f>
        <v>3032</v>
      </c>
      <c r="F38" s="187">
        <f>SUM('Parking (PCN,Clamp,Remove'!F37+'Bus Lanes'!F32+'Moving Traffic'!F30)</f>
        <v>1996</v>
      </c>
      <c r="G38" s="186">
        <f>SUM('Parking (PCN,Clamp,Remove'!G37+'Bus Lanes'!G32+'Moving Traffic'!G30)</f>
        <v>2541</v>
      </c>
      <c r="H38" s="189">
        <f>'Parking (PCN,Clamp,Remove'!H37</f>
        <v>59</v>
      </c>
      <c r="I38" s="190">
        <f>SUM('Parking (PCN,Clamp,Remove'!I37+'Bus Lanes'!H32+'Moving Traffic'!H30)</f>
        <v>34</v>
      </c>
    </row>
    <row r="39" spans="1:9" s="154" customFormat="1" ht="12.75">
      <c r="A39" s="155"/>
      <c r="B39" s="167"/>
      <c r="C39" s="167"/>
      <c r="D39" s="167"/>
      <c r="E39" s="167"/>
      <c r="F39" s="167"/>
      <c r="G39" s="167"/>
      <c r="H39" s="156"/>
      <c r="I39" s="157"/>
    </row>
    <row r="40" spans="1:9" s="154" customFormat="1" ht="12.75">
      <c r="A40" s="158" t="s">
        <v>42</v>
      </c>
      <c r="B40" s="159">
        <f>SUM(B4:B38)</f>
        <v>55274</v>
      </c>
      <c r="C40" s="159">
        <f aca="true" t="shared" si="0" ref="C40:I40">SUM(C4:C38)</f>
        <v>10961</v>
      </c>
      <c r="D40" s="159">
        <f t="shared" si="0"/>
        <v>55828</v>
      </c>
      <c r="E40" s="159">
        <f t="shared" si="0"/>
        <v>26245</v>
      </c>
      <c r="F40" s="159">
        <f t="shared" si="0"/>
        <v>11538</v>
      </c>
      <c r="G40" s="159">
        <f t="shared" si="0"/>
        <v>29583</v>
      </c>
      <c r="H40" s="159">
        <f t="shared" si="0"/>
        <v>907</v>
      </c>
      <c r="I40" s="188">
        <f t="shared" si="0"/>
        <v>541</v>
      </c>
    </row>
    <row r="41" spans="1:9" s="154" customFormat="1" ht="12.75">
      <c r="A41" s="160"/>
      <c r="B41" s="161"/>
      <c r="C41" s="161"/>
      <c r="D41" s="161"/>
      <c r="E41" s="161"/>
      <c r="F41" s="161"/>
      <c r="G41" s="161"/>
      <c r="H41" s="161"/>
      <c r="I41" s="161"/>
    </row>
    <row r="42" s="154" customFormat="1" ht="12.75"/>
    <row r="43" s="35" customFormat="1" ht="12.75">
      <c r="A43" s="153" t="s">
        <v>51</v>
      </c>
    </row>
    <row r="44" spans="2:9" s="35" customFormat="1" ht="38.25">
      <c r="B44" s="28" t="s">
        <v>52</v>
      </c>
      <c r="C44" s="28" t="s">
        <v>53</v>
      </c>
      <c r="D44" s="29" t="s">
        <v>54</v>
      </c>
      <c r="E44" s="28" t="s">
        <v>55</v>
      </c>
      <c r="F44" s="28" t="s">
        <v>56</v>
      </c>
      <c r="G44" s="28" t="s">
        <v>57</v>
      </c>
      <c r="H44" s="28" t="s">
        <v>58</v>
      </c>
      <c r="I44" s="28" t="s">
        <v>59</v>
      </c>
    </row>
    <row r="45" spans="1:9" s="154" customFormat="1" ht="12.75">
      <c r="A45" s="193" t="s">
        <v>8</v>
      </c>
      <c r="B45" s="198">
        <f>SUM('Parking (PCN,Clamp,Remove'!B44+'Bus Lanes'!B40+'Moving Traffic'!B37)</f>
        <v>1</v>
      </c>
      <c r="C45" s="206">
        <f>SUM('Parking (PCN,Clamp,Remove'!C44+'Bus Lanes'!C40+'Moving Traffic'!C37)</f>
        <v>0</v>
      </c>
      <c r="D45" s="206">
        <f>SUM('Parking (PCN,Clamp,Remove'!D44+'Bus Lanes'!D40+'Moving Traffic'!D37)</f>
        <v>0</v>
      </c>
      <c r="E45" s="211">
        <f>SUM('Parking (PCN,Clamp,Remove'!E44+'Bus Lanes'!E40+'Moving Traffic'!E37)</f>
        <v>0</v>
      </c>
      <c r="F45" s="217">
        <f>SUM('Parking (PCN,Clamp,Remove'!F44+'Bus Lanes'!F40+'Moving Traffic'!F37)</f>
        <v>0</v>
      </c>
      <c r="G45" s="224">
        <f>SUM('Parking (PCN,Clamp,Remove'!G44+'Bus Lanes'!G40+'Moving Traffic'!G37)</f>
        <v>0</v>
      </c>
      <c r="H45" s="217">
        <f>SUM('Parking (PCN,Clamp,Remove'!H44+'Bus Lanes'!H40+'Moving Traffic'!H37)</f>
        <v>1</v>
      </c>
      <c r="I45" s="229">
        <f>SUM('Parking (PCN,Clamp,Remove'!I44+'Bus Lanes'!I40+'Moving Traffic'!I37)</f>
        <v>0</v>
      </c>
    </row>
    <row r="46" spans="1:9" s="154" customFormat="1" ht="12.75">
      <c r="A46" s="194" t="s">
        <v>9</v>
      </c>
      <c r="B46" s="201">
        <f>SUM('Parking (PCN,Clamp,Remove'!B45+'Bus Lanes'!B41+'Moving Traffic'!B38)</f>
        <v>6</v>
      </c>
      <c r="C46" s="207">
        <f>SUM('Parking (PCN,Clamp,Remove'!C45+'Bus Lanes'!C41+'Moving Traffic'!C38)</f>
        <v>0</v>
      </c>
      <c r="D46" s="207">
        <f>SUM('Parking (PCN,Clamp,Remove'!D45+'Bus Lanes'!D41+'Moving Traffic'!D38)</f>
        <v>2</v>
      </c>
      <c r="E46" s="212">
        <f>SUM('Parking (PCN,Clamp,Remove'!E45+'Bus Lanes'!E41+'Moving Traffic'!E38)</f>
        <v>170.89</v>
      </c>
      <c r="F46" s="218">
        <f>SUM('Parking (PCN,Clamp,Remove'!F45+'Bus Lanes'!F41+'Moving Traffic'!F38)</f>
        <v>0</v>
      </c>
      <c r="G46" s="225">
        <f>SUM('Parking (PCN,Clamp,Remove'!G45+'Bus Lanes'!G41+'Moving Traffic'!G38)</f>
        <v>0</v>
      </c>
      <c r="H46" s="218">
        <f>SUM('Parking (PCN,Clamp,Remove'!H45+'Bus Lanes'!H41+'Moving Traffic'!H38)</f>
        <v>4</v>
      </c>
      <c r="I46" s="230">
        <f>SUM('Parking (PCN,Clamp,Remove'!I45+'Bus Lanes'!I41+'Moving Traffic'!I38)</f>
        <v>0</v>
      </c>
    </row>
    <row r="47" spans="1:9" s="154" customFormat="1" ht="12.75">
      <c r="A47" s="194" t="s">
        <v>10</v>
      </c>
      <c r="B47" s="202">
        <f>SUM('Parking (PCN,Clamp,Remove'!B46+'Bus Lanes'!B42+'Moving Traffic'!B39)</f>
        <v>0</v>
      </c>
      <c r="C47" s="207">
        <f>SUM('Parking (PCN,Clamp,Remove'!C46+'Bus Lanes'!C42+'Moving Traffic'!C39)</f>
        <v>0</v>
      </c>
      <c r="D47" s="207">
        <f>SUM('Parking (PCN,Clamp,Remove'!D46+'Bus Lanes'!D42+'Moving Traffic'!D39)</f>
        <v>0</v>
      </c>
      <c r="E47" s="213">
        <f>SUM('Parking (PCN,Clamp,Remove'!E46+'Bus Lanes'!E42+'Moving Traffic'!E39)</f>
        <v>0</v>
      </c>
      <c r="F47" s="218">
        <f>SUM('Parking (PCN,Clamp,Remove'!F46+'Bus Lanes'!F42+'Moving Traffic'!F39)</f>
        <v>0</v>
      </c>
      <c r="G47" s="212">
        <f>SUM('Parking (PCN,Clamp,Remove'!G46+'Bus Lanes'!G42+'Moving Traffic'!G39)</f>
        <v>0</v>
      </c>
      <c r="H47" s="218">
        <f>SUM('Parking (PCN,Clamp,Remove'!H46+'Bus Lanes'!H42+'Moving Traffic'!H39)</f>
        <v>0</v>
      </c>
      <c r="I47" s="199">
        <f>SUM('Parking (PCN,Clamp,Remove'!I46+'Bus Lanes'!I42+'Moving Traffic'!I39)</f>
        <v>0</v>
      </c>
    </row>
    <row r="48" spans="1:9" s="154" customFormat="1" ht="12.75">
      <c r="A48" s="194" t="s">
        <v>11</v>
      </c>
      <c r="B48" s="203">
        <f>SUM('Parking (PCN,Clamp,Remove'!B47+'Bus Lanes'!B43+'Moving Traffic'!B40)</f>
        <v>2</v>
      </c>
      <c r="C48" s="208">
        <f>SUM('Parking (PCN,Clamp,Remove'!C47+'Bus Lanes'!C43+'Moving Traffic'!C40)</f>
        <v>1</v>
      </c>
      <c r="D48" s="208">
        <f>SUM('Parking (PCN,Clamp,Remove'!D47+'Bus Lanes'!D43+'Moving Traffic'!D40)</f>
        <v>1</v>
      </c>
      <c r="E48" s="214">
        <f>SUM('Parking (PCN,Clamp,Remove'!E47+'Bus Lanes'!E43+'Moving Traffic'!E40)</f>
        <v>43.5</v>
      </c>
      <c r="F48" s="218">
        <f>SUM('Parking (PCN,Clamp,Remove'!F47+'Bus Lanes'!F43+'Moving Traffic'!F40)</f>
        <v>1</v>
      </c>
      <c r="G48" s="226">
        <f>SUM('Parking (PCN,Clamp,Remove'!G47+'Bus Lanes'!G43+'Moving Traffic'!G40)</f>
        <v>104.43</v>
      </c>
      <c r="H48" s="219">
        <f>SUM('Parking (PCN,Clamp,Remove'!H47+'Bus Lanes'!H43+'Moving Traffic'!H40)</f>
        <v>1</v>
      </c>
      <c r="I48" s="200">
        <f>SUM('Parking (PCN,Clamp,Remove'!I47+'Bus Lanes'!I43+'Moving Traffic'!I40)</f>
        <v>0</v>
      </c>
    </row>
    <row r="49" spans="1:9" s="154" customFormat="1" ht="12.75">
      <c r="A49" s="194" t="s">
        <v>12</v>
      </c>
      <c r="B49" s="204">
        <f>SUM('Parking (PCN,Clamp,Remove'!B48+'Bus Lanes'!B44)</f>
        <v>0</v>
      </c>
      <c r="C49" s="209">
        <f>SUM('Parking (PCN,Clamp,Remove'!C48+'Bus Lanes'!C44)</f>
        <v>0</v>
      </c>
      <c r="D49" s="209">
        <f>SUM('Parking (PCN,Clamp,Remove'!D48+'Bus Lanes'!D44)</f>
        <v>0</v>
      </c>
      <c r="E49" s="215">
        <f>SUM('Parking (PCN,Clamp,Remove'!E48+'Bus Lanes'!E44)</f>
        <v>0</v>
      </c>
      <c r="F49" s="242">
        <f>SUM('Parking (PCN,Clamp,Remove'!F48+'Bus Lanes'!F44)</f>
        <v>0</v>
      </c>
      <c r="G49" s="215">
        <f>SUM('Parking (PCN,Clamp,Remove'!G48+'Bus Lanes'!G44)</f>
        <v>0</v>
      </c>
      <c r="H49" s="220">
        <f>SUM('Parking (PCN,Clamp,Remove'!H48+'Bus Lanes'!H44)</f>
        <v>0</v>
      </c>
      <c r="I49" s="231">
        <f>SUM('Parking (PCN,Clamp,Remove'!I48+'Bus Lanes'!I44)</f>
        <v>0</v>
      </c>
    </row>
    <row r="50" spans="1:9" s="154" customFormat="1" ht="12.75">
      <c r="A50" s="194" t="s">
        <v>13</v>
      </c>
      <c r="B50" s="204">
        <f>SUM('Parking (PCN,Clamp,Remove'!B49+'Bus Lanes'!B45+'Moving Traffic'!B41)</f>
        <v>6</v>
      </c>
      <c r="C50" s="209">
        <f>SUM('Parking (PCN,Clamp,Remove'!C49+'Bus Lanes'!C45+'Moving Traffic'!C41)</f>
        <v>1</v>
      </c>
      <c r="D50" s="209">
        <f>SUM('Parking (PCN,Clamp,Remove'!D49+'Bus Lanes'!D45+'Moving Traffic'!D41)</f>
        <v>1</v>
      </c>
      <c r="E50" s="215">
        <f>SUM('Parking (PCN,Clamp,Remove'!E49+'Bus Lanes'!E45+'Moving Traffic'!E41)</f>
        <v>95.5</v>
      </c>
      <c r="F50" s="241">
        <f>SUM('Parking (PCN,Clamp,Remove'!F49+'Bus Lanes'!F45+'Moving Traffic'!F41)</f>
        <v>0</v>
      </c>
      <c r="G50" s="215">
        <f>SUM('Parking (PCN,Clamp,Remove'!G49+'Bus Lanes'!G45+'Moving Traffic'!G41)</f>
        <v>0</v>
      </c>
      <c r="H50" s="220">
        <f>SUM('Parking (PCN,Clamp,Remove'!H49+'Bus Lanes'!H45+'Moving Traffic'!H41)</f>
        <v>5</v>
      </c>
      <c r="I50" s="231">
        <f>SUM('Parking (PCN,Clamp,Remove'!I49+'Bus Lanes'!I45+'Moving Traffic'!I41)</f>
        <v>1</v>
      </c>
    </row>
    <row r="51" spans="1:9" s="154" customFormat="1" ht="12.75">
      <c r="A51" s="194" t="s">
        <v>14</v>
      </c>
      <c r="B51" s="204">
        <f>SUM('Parking (PCN,Clamp,Remove'!B50+'Bus Lanes'!B46+'Moving Traffic'!B42)</f>
        <v>0</v>
      </c>
      <c r="C51" s="209">
        <f>SUM('Parking (PCN,Clamp,Remove'!C50+'Bus Lanes'!C46+'Moving Traffic'!C42)</f>
        <v>0</v>
      </c>
      <c r="D51" s="209">
        <f>SUM('Parking (PCN,Clamp,Remove'!D50+'Bus Lanes'!D46+'Moving Traffic'!D42)</f>
        <v>0</v>
      </c>
      <c r="E51" s="215">
        <f>SUM('Parking (PCN,Clamp,Remove'!E50+'Bus Lanes'!E46+'Moving Traffic'!E42)</f>
        <v>0</v>
      </c>
      <c r="F51" s="220">
        <f>SUM('Parking (PCN,Clamp,Remove'!F50+'Bus Lanes'!F46+'Moving Traffic'!F42)</f>
        <v>0</v>
      </c>
      <c r="G51" s="215">
        <f>SUM('Parking (PCN,Clamp,Remove'!G50+'Bus Lanes'!G46+'Moving Traffic'!G42)</f>
        <v>0</v>
      </c>
      <c r="H51" s="220">
        <f>SUM('Parking (PCN,Clamp,Remove'!H50+'Bus Lanes'!H46+'Moving Traffic'!H42)</f>
        <v>0</v>
      </c>
      <c r="I51" s="231">
        <f>SUM('Parking (PCN,Clamp,Remove'!I50+'Bus Lanes'!I46+'Moving Traffic'!I42)</f>
        <v>0</v>
      </c>
    </row>
    <row r="52" spans="1:9" s="154" customFormat="1" ht="12.75">
      <c r="A52" s="194" t="s">
        <v>15</v>
      </c>
      <c r="B52" s="204">
        <f>SUM('Parking (PCN,Clamp,Remove'!B51+'Bus Lanes'!B47+'Moving Traffic'!B43)</f>
        <v>2</v>
      </c>
      <c r="C52" s="209">
        <f>SUM('Parking (PCN,Clamp,Remove'!C51+'Bus Lanes'!C47+'Moving Traffic'!C43)</f>
        <v>0</v>
      </c>
      <c r="D52" s="209">
        <f>SUM('Parking (PCN,Clamp,Remove'!D51+'Bus Lanes'!D47+'Moving Traffic'!D43)</f>
        <v>2</v>
      </c>
      <c r="E52" s="215">
        <f>SUM('Parking (PCN,Clamp,Remove'!E51+'Bus Lanes'!E47+'Moving Traffic'!E43)</f>
        <v>2080.5</v>
      </c>
      <c r="F52" s="220">
        <f>SUM('Parking (PCN,Clamp,Remove'!F51+'Bus Lanes'!F47+'Moving Traffic'!F43)</f>
        <v>0</v>
      </c>
      <c r="G52" s="215">
        <f>SUM('Parking (PCN,Clamp,Remove'!G51+'Bus Lanes'!G47+'Moving Traffic'!G43)</f>
        <v>0</v>
      </c>
      <c r="H52" s="220">
        <f>SUM('Parking (PCN,Clamp,Remove'!H51+'Bus Lanes'!H47+'Moving Traffic'!H43)</f>
        <v>0</v>
      </c>
      <c r="I52" s="231">
        <f>SUM('Parking (PCN,Clamp,Remove'!I51+'Bus Lanes'!I47+'Moving Traffic'!I43)</f>
        <v>0</v>
      </c>
    </row>
    <row r="53" spans="1:9" s="154" customFormat="1" ht="12.75">
      <c r="A53" s="194" t="s">
        <v>16</v>
      </c>
      <c r="B53" s="204">
        <f>SUM('Parking (PCN,Clamp,Remove'!B52+'Bus Lanes'!B48+'Moving Traffic'!B44)</f>
        <v>3</v>
      </c>
      <c r="C53" s="209">
        <f>SUM('Parking (PCN,Clamp,Remove'!C52+'Bus Lanes'!C48+'Moving Traffic'!C44)</f>
        <v>0</v>
      </c>
      <c r="D53" s="209">
        <f>SUM('Parking (PCN,Clamp,Remove'!D52+'Bus Lanes'!D48+'Moving Traffic'!D44)</f>
        <v>0</v>
      </c>
      <c r="E53" s="215">
        <f>SUM('Parking (PCN,Clamp,Remove'!E52+'Bus Lanes'!E48+'Moving Traffic'!E44)</f>
        <v>0</v>
      </c>
      <c r="F53" s="220">
        <f>SUM('Parking (PCN,Clamp,Remove'!F52+'Bus Lanes'!F48+'Moving Traffic'!F44)</f>
        <v>0</v>
      </c>
      <c r="G53" s="215">
        <f>SUM('Parking (PCN,Clamp,Remove'!G52+'Bus Lanes'!G48+'Moving Traffic'!G44)</f>
        <v>0</v>
      </c>
      <c r="H53" s="220">
        <f>SUM('Parking (PCN,Clamp,Remove'!H52+'Bus Lanes'!H48+'Moving Traffic'!H44)</f>
        <v>3</v>
      </c>
      <c r="I53" s="231">
        <f>SUM('Parking (PCN,Clamp,Remove'!I52+'Bus Lanes'!I48+'Moving Traffic'!I44)</f>
        <v>0</v>
      </c>
    </row>
    <row r="54" spans="1:9" s="154" customFormat="1" ht="12.75">
      <c r="A54" s="194" t="s">
        <v>17</v>
      </c>
      <c r="B54" s="204">
        <f>SUM('Parking (PCN,Clamp,Remove'!B53+'Bus Lanes'!B49+'Moving Traffic'!B45)</f>
        <v>2</v>
      </c>
      <c r="C54" s="209">
        <f>SUM('Parking (PCN,Clamp,Remove'!C53+'Bus Lanes'!C49+'Moving Traffic'!C45)</f>
        <v>0</v>
      </c>
      <c r="D54" s="209">
        <f>SUM('Parking (PCN,Clamp,Remove'!D53+'Bus Lanes'!D49+'Moving Traffic'!D45)</f>
        <v>1</v>
      </c>
      <c r="E54" s="215">
        <f>SUM('Parking (PCN,Clamp,Remove'!E53+'Bus Lanes'!E49+'Moving Traffic'!E45)</f>
        <v>31.71</v>
      </c>
      <c r="F54" s="220">
        <f>SUM('Parking (PCN,Clamp,Remove'!F53+'Bus Lanes'!F49+'Moving Traffic'!F45)</f>
        <v>0</v>
      </c>
      <c r="G54" s="215">
        <f>SUM('Parking (PCN,Clamp,Remove'!G53+'Bus Lanes'!G49+'Moving Traffic'!G45)</f>
        <v>0</v>
      </c>
      <c r="H54" s="220">
        <f>SUM('Parking (PCN,Clamp,Remove'!H53+'Bus Lanes'!H49+'Moving Traffic'!H45)</f>
        <v>1</v>
      </c>
      <c r="I54" s="231">
        <f>SUM('Parking (PCN,Clamp,Remove'!I53+'Bus Lanes'!I49+'Moving Traffic'!I45)</f>
        <v>0</v>
      </c>
    </row>
    <row r="55" spans="1:9" s="154" customFormat="1" ht="12.75">
      <c r="A55" s="194" t="s">
        <v>18</v>
      </c>
      <c r="B55" s="204">
        <f>'Parking (PCN,Clamp,Remove'!B54</f>
        <v>1</v>
      </c>
      <c r="C55" s="209">
        <f>'Parking (PCN,Clamp,Remove'!C54</f>
        <v>0</v>
      </c>
      <c r="D55" s="209">
        <f>'Parking (PCN,Clamp,Remove'!D54</f>
        <v>1</v>
      </c>
      <c r="E55" s="215">
        <f>'Parking (PCN,Clamp,Remove'!E54</f>
        <v>41.88</v>
      </c>
      <c r="F55" s="220">
        <f>'Parking (PCN,Clamp,Remove'!F54</f>
        <v>0</v>
      </c>
      <c r="G55" s="215">
        <f>'Parking (PCN,Clamp,Remove'!G54</f>
        <v>0</v>
      </c>
      <c r="H55" s="220">
        <f>'Parking (PCN,Clamp,Remove'!H54</f>
        <v>0</v>
      </c>
      <c r="I55" s="231">
        <f>'Parking (PCN,Clamp,Remove'!I54</f>
        <v>0</v>
      </c>
    </row>
    <row r="56" spans="1:9" s="154" customFormat="1" ht="12.75">
      <c r="A56" s="194" t="s">
        <v>19</v>
      </c>
      <c r="B56" s="204">
        <f>SUM('Parking (PCN,Clamp,Remove'!B55+'Bus Lanes'!B50+'Moving Traffic'!B46)</f>
        <v>5</v>
      </c>
      <c r="C56" s="209">
        <f>SUM('Parking (PCN,Clamp,Remove'!C55+'Bus Lanes'!C50+'Moving Traffic'!C46)</f>
        <v>0</v>
      </c>
      <c r="D56" s="209">
        <f>SUM('Parking (PCN,Clamp,Remove'!D55+'Bus Lanes'!D50+'Moving Traffic'!D46)</f>
        <v>0</v>
      </c>
      <c r="E56" s="215">
        <f>SUM('Parking (PCN,Clamp,Remove'!E55+'Bus Lanes'!E50+'Moving Traffic'!E46)</f>
        <v>0</v>
      </c>
      <c r="F56" s="220">
        <f>SUM('Parking (PCN,Clamp,Remove'!F55+'Bus Lanes'!F50+'Moving Traffic'!F46)</f>
        <v>0</v>
      </c>
      <c r="G56" s="215">
        <f>SUM('Parking (PCN,Clamp,Remove'!G55+'Bus Lanes'!G50+'Moving Traffic'!G46)</f>
        <v>0</v>
      </c>
      <c r="H56" s="220">
        <f>SUM('Parking (PCN,Clamp,Remove'!H55+'Bus Lanes'!H50+'Moving Traffic'!H46)</f>
        <v>5</v>
      </c>
      <c r="I56" s="231">
        <f>SUM('Parking (PCN,Clamp,Remove'!I55+'Bus Lanes'!I50+'Moving Traffic'!I46)</f>
        <v>0</v>
      </c>
    </row>
    <row r="57" spans="1:9" s="154" customFormat="1" ht="12.75">
      <c r="A57" s="194" t="s">
        <v>20</v>
      </c>
      <c r="B57" s="204">
        <f>SUM('Parking (PCN,Clamp,Remove'!B56+'Bus Lanes'!B51+'Moving Traffic'!B47)</f>
        <v>3</v>
      </c>
      <c r="C57" s="209">
        <f>SUM('Parking (PCN,Clamp,Remove'!C56+'Bus Lanes'!C51+'Moving Traffic'!C47)</f>
        <v>0</v>
      </c>
      <c r="D57" s="209">
        <f>SUM('Parking (PCN,Clamp,Remove'!D56+'Bus Lanes'!D51+'Moving Traffic'!D47)</f>
        <v>0</v>
      </c>
      <c r="E57" s="215">
        <f>SUM('Parking (PCN,Clamp,Remove'!E56+'Bus Lanes'!E51+'Moving Traffic'!E47)</f>
        <v>0</v>
      </c>
      <c r="F57" s="220">
        <f>SUM('Parking (PCN,Clamp,Remove'!F56+'Bus Lanes'!F51+'Moving Traffic'!F47)</f>
        <v>0</v>
      </c>
      <c r="G57" s="215">
        <f>SUM('Parking (PCN,Clamp,Remove'!G56+'Bus Lanes'!G51+'Moving Traffic'!G47)</f>
        <v>0</v>
      </c>
      <c r="H57" s="220">
        <f>SUM('Parking (PCN,Clamp,Remove'!H56+'Bus Lanes'!H51+'Moving Traffic'!H47)</f>
        <v>3</v>
      </c>
      <c r="I57" s="231">
        <f>SUM('Parking (PCN,Clamp,Remove'!I56+'Bus Lanes'!I51+'Moving Traffic'!I47)</f>
        <v>0</v>
      </c>
    </row>
    <row r="58" spans="1:10" s="154" customFormat="1" ht="12.75">
      <c r="A58" s="194" t="s">
        <v>21</v>
      </c>
      <c r="B58" s="204">
        <f>SUM('Parking (PCN,Clamp,Remove'!B57+'Bus Lanes'!B52+'Moving Traffic'!B48)</f>
        <v>5</v>
      </c>
      <c r="C58" s="209">
        <f>SUM('Parking (PCN,Clamp,Remove'!C57+'Bus Lanes'!C52+'Moving Traffic'!C48)</f>
        <v>0</v>
      </c>
      <c r="D58" s="209">
        <f>SUM('Parking (PCN,Clamp,Remove'!D57+'Bus Lanes'!D52+'Moving Traffic'!D48)</f>
        <v>4</v>
      </c>
      <c r="E58" s="215">
        <f>SUM('Parking (PCN,Clamp,Remove'!E57+'Bus Lanes'!E52+'Moving Traffic'!E48)</f>
        <v>285</v>
      </c>
      <c r="F58" s="220">
        <f>SUM('Parking (PCN,Clamp,Remove'!F57+'Bus Lanes'!F52+'Moving Traffic'!F48)</f>
        <v>0</v>
      </c>
      <c r="G58" s="215">
        <f>SUM('Parking (PCN,Clamp,Remove'!G57+'Bus Lanes'!G52+'Moving Traffic'!G48)</f>
        <v>0</v>
      </c>
      <c r="H58" s="220">
        <f>SUM('Parking (PCN,Clamp,Remove'!H57+'Bus Lanes'!H52+'Moving Traffic'!H48)</f>
        <v>1</v>
      </c>
      <c r="I58" s="231">
        <f>SUM('Parking (PCN,Clamp,Remove'!I57+'Bus Lanes'!I52+'Moving Traffic'!I48)</f>
        <v>0</v>
      </c>
      <c r="J58" s="240"/>
    </row>
    <row r="59" spans="1:9" s="154" customFormat="1" ht="12.75">
      <c r="A59" s="194" t="s">
        <v>22</v>
      </c>
      <c r="B59" s="204">
        <f>SUM('Parking (PCN,Clamp,Remove'!B58+'Bus Lanes'!B53+'Moving Traffic'!B49)</f>
        <v>4</v>
      </c>
      <c r="C59" s="209">
        <f>SUM('Parking (PCN,Clamp,Remove'!C58+'Bus Lanes'!C53+'Moving Traffic'!C49)</f>
        <v>1</v>
      </c>
      <c r="D59" s="209">
        <f>SUM('Parking (PCN,Clamp,Remove'!D58+'Bus Lanes'!D53+'Moving Traffic'!D49)</f>
        <v>4</v>
      </c>
      <c r="E59" s="215">
        <f>SUM('Parking (PCN,Clamp,Remove'!E58+'Bus Lanes'!E53+'Moving Traffic'!E49)</f>
        <v>445.13</v>
      </c>
      <c r="F59" s="220">
        <f>SUM('Parking (PCN,Clamp,Remove'!F58+'Bus Lanes'!F53+'Moving Traffic'!F49)</f>
        <v>0</v>
      </c>
      <c r="G59" s="215">
        <f>SUM('Parking (PCN,Clamp,Remove'!G58+'Bus Lanes'!G53+'Moving Traffic'!G49)</f>
        <v>0</v>
      </c>
      <c r="H59" s="220">
        <f>SUM('Parking (PCN,Clamp,Remove'!H58+'Bus Lanes'!H53+'Moving Traffic'!H49)</f>
        <v>0</v>
      </c>
      <c r="I59" s="231">
        <f>SUM('Parking (PCN,Clamp,Remove'!I58+'Bus Lanes'!I53+'Moving Traffic'!I49)</f>
        <v>1</v>
      </c>
    </row>
    <row r="60" spans="1:9" s="154" customFormat="1" ht="12.75">
      <c r="A60" s="194" t="s">
        <v>23</v>
      </c>
      <c r="B60" s="204">
        <f>'Parking (PCN,Clamp,Remove'!B59</f>
        <v>0</v>
      </c>
      <c r="C60" s="209">
        <f>'Parking (PCN,Clamp,Remove'!C59</f>
        <v>0</v>
      </c>
      <c r="D60" s="209">
        <f>'Parking (PCN,Clamp,Remove'!D59</f>
        <v>0</v>
      </c>
      <c r="E60" s="215">
        <f>'Parking (PCN,Clamp,Remove'!E59</f>
        <v>0</v>
      </c>
      <c r="F60" s="220">
        <f>'Parking (PCN,Clamp,Remove'!F59</f>
        <v>0</v>
      </c>
      <c r="G60" s="215">
        <f>'Parking (PCN,Clamp,Remove'!G59</f>
        <v>0</v>
      </c>
      <c r="H60" s="220">
        <f>'Parking (PCN,Clamp,Remove'!H59</f>
        <v>0</v>
      </c>
      <c r="I60" s="231">
        <f>'Parking (PCN,Clamp,Remove'!I59</f>
        <v>0</v>
      </c>
    </row>
    <row r="61" spans="1:9" s="154" customFormat="1" ht="12.75">
      <c r="A61" s="194" t="s">
        <v>24</v>
      </c>
      <c r="B61" s="204">
        <f>SUM('Parking (PCN,Clamp,Remove'!B60+'Bus Lanes'!B54+'Moving Traffic'!B50)</f>
        <v>0</v>
      </c>
      <c r="C61" s="209">
        <f>SUM('Parking (PCN,Clamp,Remove'!C60+'Bus Lanes'!C54+'Moving Traffic'!C50)</f>
        <v>0</v>
      </c>
      <c r="D61" s="209">
        <f>SUM('Parking (PCN,Clamp,Remove'!D60+'Bus Lanes'!D54+'Moving Traffic'!D50)</f>
        <v>0</v>
      </c>
      <c r="E61" s="215">
        <f>SUM('Parking (PCN,Clamp,Remove'!E60+'Bus Lanes'!E54+'Moving Traffic'!E50)</f>
        <v>0</v>
      </c>
      <c r="F61" s="220">
        <f>SUM('Parking (PCN,Clamp,Remove'!F60+'Bus Lanes'!F54+'Moving Traffic'!F50)</f>
        <v>0</v>
      </c>
      <c r="G61" s="215">
        <f>SUM('Parking (PCN,Clamp,Remove'!G60+'Bus Lanes'!G54+'Moving Traffic'!G50)</f>
        <v>0</v>
      </c>
      <c r="H61" s="220">
        <f>SUM('Parking (PCN,Clamp,Remove'!H60+'Bus Lanes'!H54+'Moving Traffic'!H50)</f>
        <v>0</v>
      </c>
      <c r="I61" s="231">
        <f>SUM('Parking (PCN,Clamp,Remove'!I60+'Bus Lanes'!I54+'Moving Traffic'!I50)</f>
        <v>0</v>
      </c>
    </row>
    <row r="62" spans="1:9" s="154" customFormat="1" ht="12.75">
      <c r="A62" s="194" t="s">
        <v>25</v>
      </c>
      <c r="B62" s="204">
        <f>SUM('Parking (PCN,Clamp,Remove'!B61+'Bus Lanes'!B55+'Moving Traffic'!B51)</f>
        <v>7</v>
      </c>
      <c r="C62" s="209">
        <f>SUM('Parking (PCN,Clamp,Remove'!C61+'Bus Lanes'!C55+'Moving Traffic'!C51)</f>
        <v>0</v>
      </c>
      <c r="D62" s="209">
        <f>SUM('Parking (PCN,Clamp,Remove'!D61+'Bus Lanes'!D55+'Moving Traffic'!D51)</f>
        <v>1</v>
      </c>
      <c r="E62" s="215">
        <f>SUM('Parking (PCN,Clamp,Remove'!E61+'Bus Lanes'!E55+'Moving Traffic'!E51)</f>
        <v>90.25</v>
      </c>
      <c r="F62" s="220">
        <f>SUM('Parking (PCN,Clamp,Remove'!F61+'Bus Lanes'!F55+'Moving Traffic'!F51)</f>
        <v>0</v>
      </c>
      <c r="G62" s="215">
        <f>SUM('Parking (PCN,Clamp,Remove'!G61+'Bus Lanes'!G55+'Moving Traffic'!G51)</f>
        <v>0</v>
      </c>
      <c r="H62" s="220">
        <f>SUM('Parking (PCN,Clamp,Remove'!H61+'Bus Lanes'!H55+'Moving Traffic'!H51)</f>
        <v>6</v>
      </c>
      <c r="I62" s="231">
        <f>SUM('Parking (PCN,Clamp,Remove'!I61+'Bus Lanes'!I55+'Moving Traffic'!I51)</f>
        <v>0</v>
      </c>
    </row>
    <row r="63" spans="1:9" s="154" customFormat="1" ht="12.75">
      <c r="A63" s="194" t="s">
        <v>26</v>
      </c>
      <c r="B63" s="204">
        <f>SUM('Parking (PCN,Clamp,Remove'!B62+'Bus Lanes'!B56+'Moving Traffic'!B52)</f>
        <v>0</v>
      </c>
      <c r="C63" s="209">
        <f>SUM('Parking (PCN,Clamp,Remove'!C62+'Bus Lanes'!C56+'Moving Traffic'!C52)</f>
        <v>0</v>
      </c>
      <c r="D63" s="209">
        <f>SUM('Parking (PCN,Clamp,Remove'!D62+'Bus Lanes'!D56+'Moving Traffic'!D52)</f>
        <v>0</v>
      </c>
      <c r="E63" s="215">
        <f>SUM('Parking (PCN,Clamp,Remove'!E62+'Bus Lanes'!E56+'Moving Traffic'!E52)</f>
        <v>0</v>
      </c>
      <c r="F63" s="220">
        <f>SUM('Parking (PCN,Clamp,Remove'!F62+'Bus Lanes'!F56+'Moving Traffic'!F52)</f>
        <v>0</v>
      </c>
      <c r="G63" s="215">
        <f>SUM('Parking (PCN,Clamp,Remove'!G62+'Bus Lanes'!G56+'Moving Traffic'!G52)</f>
        <v>0</v>
      </c>
      <c r="H63" s="220">
        <f>SUM('Parking (PCN,Clamp,Remove'!H62+'Bus Lanes'!H56+'Moving Traffic'!H52)</f>
        <v>0</v>
      </c>
      <c r="I63" s="231">
        <f>SUM('Parking (PCN,Clamp,Remove'!I62+'Bus Lanes'!I56+'Moving Traffic'!I52)</f>
        <v>0</v>
      </c>
    </row>
    <row r="64" spans="1:9" s="154" customFormat="1" ht="12.75">
      <c r="A64" s="194" t="s">
        <v>27</v>
      </c>
      <c r="B64" s="204">
        <f>'Parking (PCN,Clamp,Remove'!B63</f>
        <v>1</v>
      </c>
      <c r="C64" s="209">
        <f>'Parking (PCN,Clamp,Remove'!C63</f>
        <v>0</v>
      </c>
      <c r="D64" s="209">
        <f>'Parking (PCN,Clamp,Remove'!D63</f>
        <v>0</v>
      </c>
      <c r="E64" s="215">
        <f>'Parking (PCN,Clamp,Remove'!E63</f>
        <v>0</v>
      </c>
      <c r="F64" s="220">
        <f>'Parking (PCN,Clamp,Remove'!F63</f>
        <v>0</v>
      </c>
      <c r="G64" s="215">
        <f>'Parking (PCN,Clamp,Remove'!G63</f>
        <v>0</v>
      </c>
      <c r="H64" s="220">
        <f>'Parking (PCN,Clamp,Remove'!H63</f>
        <v>1</v>
      </c>
      <c r="I64" s="231">
        <f>'Parking (PCN,Clamp,Remove'!I63</f>
        <v>0</v>
      </c>
    </row>
    <row r="65" spans="1:9" s="154" customFormat="1" ht="12.75">
      <c r="A65" s="194" t="s">
        <v>28</v>
      </c>
      <c r="B65" s="204">
        <f>SUM('Parking (PCN,Clamp,Remove'!B64+'Bus Lanes'!B57)</f>
        <v>1</v>
      </c>
      <c r="C65" s="209">
        <f>SUM('Parking (PCN,Clamp,Remove'!C64+'Bus Lanes'!C57)</f>
        <v>0</v>
      </c>
      <c r="D65" s="209">
        <f>SUM('Parking (PCN,Clamp,Remove'!D64+'Bus Lanes'!D57)</f>
        <v>1</v>
      </c>
      <c r="E65" s="215">
        <f>SUM('Parking (PCN,Clamp,Remove'!E64+'Bus Lanes'!E57)</f>
        <v>120</v>
      </c>
      <c r="F65" s="220">
        <f>SUM('Parking (PCN,Clamp,Remove'!F64+'Bus Lanes'!F57)</f>
        <v>0</v>
      </c>
      <c r="G65" s="215">
        <f>SUM('Parking (PCN,Clamp,Remove'!G64+'Bus Lanes'!G57)</f>
        <v>0</v>
      </c>
      <c r="H65" s="220">
        <f>SUM('Parking (PCN,Clamp,Remove'!H64+'Bus Lanes'!H57)</f>
        <v>0</v>
      </c>
      <c r="I65" s="231">
        <f>SUM('Parking (PCN,Clamp,Remove'!I64+'Bus Lanes'!I57)</f>
        <v>0</v>
      </c>
    </row>
    <row r="66" spans="1:9" s="154" customFormat="1" ht="12.75">
      <c r="A66" s="194" t="s">
        <v>29</v>
      </c>
      <c r="B66" s="204">
        <f>SUM('Parking (PCN,Clamp,Remove'!B65+'Bus Lanes'!B58+'Moving Traffic'!B53)</f>
        <v>3</v>
      </c>
      <c r="C66" s="209">
        <f>SUM('Parking (PCN,Clamp,Remove'!C65+'Bus Lanes'!C58+'Moving Traffic'!C53)</f>
        <v>0</v>
      </c>
      <c r="D66" s="209">
        <f>SUM('Parking (PCN,Clamp,Remove'!D65+'Bus Lanes'!D58+'Moving Traffic'!D53)</f>
        <v>2</v>
      </c>
      <c r="E66" s="215">
        <f>SUM('Parking (PCN,Clamp,Remove'!E65+'Bus Lanes'!E58+'Moving Traffic'!E53)</f>
        <v>116.53</v>
      </c>
      <c r="F66" s="220">
        <f>SUM('Parking (PCN,Clamp,Remove'!F65+'Bus Lanes'!F58+'Moving Traffic'!F53)</f>
        <v>0</v>
      </c>
      <c r="G66" s="215">
        <f>SUM('Parking (PCN,Clamp,Remove'!G65+'Bus Lanes'!G58+'Moving Traffic'!G53)</f>
        <v>0</v>
      </c>
      <c r="H66" s="220">
        <f>SUM('Parking (PCN,Clamp,Remove'!H65+'Bus Lanes'!H58+'Moving Traffic'!H53)</f>
        <v>1</v>
      </c>
      <c r="I66" s="231">
        <f>SUM('Parking (PCN,Clamp,Remove'!I65+'Bus Lanes'!I58+'Moving Traffic'!I53)</f>
        <v>0</v>
      </c>
    </row>
    <row r="67" spans="1:9" s="154" customFormat="1" ht="12.75">
      <c r="A67" s="194" t="s">
        <v>30</v>
      </c>
      <c r="B67" s="204">
        <f>SUM('Parking (PCN,Clamp,Remove'!B66+'Bus Lanes'!B59+'Moving Traffic'!B54)</f>
        <v>2</v>
      </c>
      <c r="C67" s="209">
        <f>SUM('Parking (PCN,Clamp,Remove'!C66+'Bus Lanes'!C59+'Moving Traffic'!C54)</f>
        <v>0</v>
      </c>
      <c r="D67" s="209">
        <f>SUM('Parking (PCN,Clamp,Remove'!D66+'Bus Lanes'!D59+'Moving Traffic'!D54)</f>
        <v>0</v>
      </c>
      <c r="E67" s="215">
        <f>SUM('Parking (PCN,Clamp,Remove'!E66+'Bus Lanes'!E59+'Moving Traffic'!E54)</f>
        <v>0</v>
      </c>
      <c r="F67" s="220">
        <f>SUM('Parking (PCN,Clamp,Remove'!F66+'Bus Lanes'!F59+'Moving Traffic'!F54)</f>
        <v>0</v>
      </c>
      <c r="G67" s="215">
        <f>SUM('Parking (PCN,Clamp,Remove'!G66+'Bus Lanes'!G59+'Moving Traffic'!G54)</f>
        <v>0</v>
      </c>
      <c r="H67" s="220">
        <f>SUM('Parking (PCN,Clamp,Remove'!H66+'Bus Lanes'!H59+'Moving Traffic'!H54)</f>
        <v>2</v>
      </c>
      <c r="I67" s="231">
        <f>SUM('Parking (PCN,Clamp,Remove'!I66+'Bus Lanes'!I59+'Moving Traffic'!I54)</f>
        <v>0</v>
      </c>
    </row>
    <row r="68" spans="1:9" s="154" customFormat="1" ht="12.75">
      <c r="A68" s="194" t="s">
        <v>43</v>
      </c>
      <c r="B68" s="204">
        <v>0</v>
      </c>
      <c r="C68" s="209">
        <v>0</v>
      </c>
      <c r="D68" s="209">
        <v>0</v>
      </c>
      <c r="E68" s="215">
        <v>0</v>
      </c>
      <c r="F68" s="220">
        <v>0</v>
      </c>
      <c r="G68" s="215">
        <v>0</v>
      </c>
      <c r="H68" s="220">
        <v>0</v>
      </c>
      <c r="I68" s="231">
        <v>0</v>
      </c>
    </row>
    <row r="69" spans="1:9" s="154" customFormat="1" ht="12.75">
      <c r="A69" s="194" t="s">
        <v>31</v>
      </c>
      <c r="B69" s="204">
        <f>SUM('Parking (PCN,Clamp,Remove'!B67+'Bus Lanes'!B60+'Moving Traffic'!B55)</f>
        <v>2</v>
      </c>
      <c r="C69" s="209">
        <f>SUM('Parking (PCN,Clamp,Remove'!C67+'Bus Lanes'!C60+'Moving Traffic'!C55)</f>
        <v>0</v>
      </c>
      <c r="D69" s="209">
        <f>SUM('Parking (PCN,Clamp,Remove'!D67+'Bus Lanes'!D60+'Moving Traffic'!D55)</f>
        <v>0</v>
      </c>
      <c r="E69" s="215">
        <f>SUM('Parking (PCN,Clamp,Remove'!E67+'Bus Lanes'!E60+'Moving Traffic'!E55)</f>
        <v>0</v>
      </c>
      <c r="F69" s="220">
        <f>SUM('Parking (PCN,Clamp,Remove'!F67+'Bus Lanes'!F60+'Moving Traffic'!F55)</f>
        <v>0</v>
      </c>
      <c r="G69" s="215">
        <f>SUM('Parking (PCN,Clamp,Remove'!G67+'Bus Lanes'!G60+'Moving Traffic'!G55)</f>
        <v>0</v>
      </c>
      <c r="H69" s="220">
        <f>SUM('Parking (PCN,Clamp,Remove'!H67+'Bus Lanes'!H60+'Moving Traffic'!H55)</f>
        <v>2</v>
      </c>
      <c r="I69" s="231">
        <f>SUM('Parking (PCN,Clamp,Remove'!I67+'Bus Lanes'!I60+'Moving Traffic'!I55)</f>
        <v>0</v>
      </c>
    </row>
    <row r="70" spans="1:9" s="154" customFormat="1" ht="12.75">
      <c r="A70" s="194" t="s">
        <v>32</v>
      </c>
      <c r="B70" s="204">
        <f>SUM('Parking (PCN,Clamp,Remove'!B68+'Bus Lanes'!B61+'Moving Traffic'!B56)</f>
        <v>3</v>
      </c>
      <c r="C70" s="209">
        <f>SUM('Parking (PCN,Clamp,Remove'!C68+'Bus Lanes'!C61+'Moving Traffic'!C56)</f>
        <v>0</v>
      </c>
      <c r="D70" s="209">
        <f>SUM('Parking (PCN,Clamp,Remove'!D68+'Bus Lanes'!D61+'Moving Traffic'!D56)</f>
        <v>1</v>
      </c>
      <c r="E70" s="215">
        <f>SUM('Parking (PCN,Clamp,Remove'!E68+'Bus Lanes'!E61+'Moving Traffic'!E56)</f>
        <v>28.93</v>
      </c>
      <c r="F70" s="220">
        <f>SUM('Parking (PCN,Clamp,Remove'!F68+'Bus Lanes'!F61+'Moving Traffic'!F56)</f>
        <v>0</v>
      </c>
      <c r="G70" s="215">
        <f>SUM('Parking (PCN,Clamp,Remove'!G68+'Bus Lanes'!G61+'Moving Traffic'!G56)</f>
        <v>0</v>
      </c>
      <c r="H70" s="220">
        <f>SUM('Parking (PCN,Clamp,Remove'!H68+'Bus Lanes'!H61+'Moving Traffic'!H56)</f>
        <v>2</v>
      </c>
      <c r="I70" s="231">
        <f>SUM('Parking (PCN,Clamp,Remove'!I68+'Bus Lanes'!I61+'Moving Traffic'!I56)</f>
        <v>0</v>
      </c>
    </row>
    <row r="71" spans="1:9" s="154" customFormat="1" ht="12.75">
      <c r="A71" s="194" t="s">
        <v>33</v>
      </c>
      <c r="B71" s="204">
        <f>SUM('Parking (PCN,Clamp,Remove'!B69+'Moving Traffic'!B57)</f>
        <v>4</v>
      </c>
      <c r="C71" s="209">
        <f>SUM('Parking (PCN,Clamp,Remove'!C69+'Moving Traffic'!C57)</f>
        <v>0</v>
      </c>
      <c r="D71" s="209">
        <f>SUM('Parking (PCN,Clamp,Remove'!D69+'Moving Traffic'!D57)</f>
        <v>2</v>
      </c>
      <c r="E71" s="215">
        <f>SUM('Parking (PCN,Clamp,Remove'!E69+'Moving Traffic'!E57)</f>
        <v>72.6</v>
      </c>
      <c r="F71" s="220">
        <f>SUM('Parking (PCN,Clamp,Remove'!F69+'Moving Traffic'!F57)</f>
        <v>0</v>
      </c>
      <c r="G71" s="215">
        <f>SUM('Parking (PCN,Clamp,Remove'!G69+'Moving Traffic'!G57)</f>
        <v>0</v>
      </c>
      <c r="H71" s="220">
        <f>SUM('Parking (PCN,Clamp,Remove'!H69+'Moving Traffic'!H57)</f>
        <v>2</v>
      </c>
      <c r="I71" s="231">
        <f>SUM('Parking (PCN,Clamp,Remove'!I69+'Moving Traffic'!I57)</f>
        <v>0</v>
      </c>
    </row>
    <row r="72" spans="1:9" s="154" customFormat="1" ht="12.75">
      <c r="A72" s="194" t="s">
        <v>34</v>
      </c>
      <c r="B72" s="204">
        <f>SUM('Parking (PCN,Clamp,Remove'!B70+'Bus Lanes'!B62)</f>
        <v>1</v>
      </c>
      <c r="C72" s="209">
        <f>SUM('Parking (PCN,Clamp,Remove'!C70+'Bus Lanes'!C62)</f>
        <v>0</v>
      </c>
      <c r="D72" s="209">
        <f>SUM('Parking (PCN,Clamp,Remove'!D70+'Bus Lanes'!D62)</f>
        <v>0</v>
      </c>
      <c r="E72" s="215">
        <f>SUM('Parking (PCN,Clamp,Remove'!E70+'Bus Lanes'!E62)</f>
        <v>0</v>
      </c>
      <c r="F72" s="220">
        <f>SUM('Parking (PCN,Clamp,Remove'!F70+'Bus Lanes'!F62)</f>
        <v>0</v>
      </c>
      <c r="G72" s="215">
        <f>SUM('Parking (PCN,Clamp,Remove'!G70+'Bus Lanes'!G62)</f>
        <v>0</v>
      </c>
      <c r="H72" s="220">
        <f>SUM('Parking (PCN,Clamp,Remove'!H70+'Bus Lanes'!H62)</f>
        <v>1</v>
      </c>
      <c r="I72" s="231">
        <f>SUM('Parking (PCN,Clamp,Remove'!I70+'Bus Lanes'!I62)</f>
        <v>0</v>
      </c>
    </row>
    <row r="73" spans="1:9" s="154" customFormat="1" ht="12.75">
      <c r="A73" s="194" t="s">
        <v>35</v>
      </c>
      <c r="B73" s="204">
        <f>SUM('Parking (PCN,Clamp,Remove'!B71+'Bus Lanes'!B63+'Moving Traffic'!B58)</f>
        <v>1</v>
      </c>
      <c r="C73" s="209">
        <f>SUM('Parking (PCN,Clamp,Remove'!C71+'Bus Lanes'!C63+'Moving Traffic'!C58)</f>
        <v>0</v>
      </c>
      <c r="D73" s="209">
        <f>SUM('Parking (PCN,Clamp,Remove'!D71+'Bus Lanes'!D63+'Moving Traffic'!D58)</f>
        <v>1</v>
      </c>
      <c r="E73" s="215">
        <f>SUM('Parking (PCN,Clamp,Remove'!E71+'Bus Lanes'!E63+'Moving Traffic'!E58)</f>
        <v>47</v>
      </c>
      <c r="F73" s="220">
        <f>SUM('Parking (PCN,Clamp,Remove'!F71+'Bus Lanes'!F63+'Moving Traffic'!F58)</f>
        <v>0</v>
      </c>
      <c r="G73" s="215">
        <f>SUM('Parking (PCN,Clamp,Remove'!G71+'Bus Lanes'!G63+'Moving Traffic'!G58)</f>
        <v>0</v>
      </c>
      <c r="H73" s="220">
        <f>SUM('Parking (PCN,Clamp,Remove'!H71+'Bus Lanes'!H63+'Moving Traffic'!H58)</f>
        <v>0</v>
      </c>
      <c r="I73" s="231">
        <f>SUM('Parking (PCN,Clamp,Remove'!I71+'Bus Lanes'!I63+'Moving Traffic'!I58)</f>
        <v>0</v>
      </c>
    </row>
    <row r="74" spans="1:9" s="154" customFormat="1" ht="12.75">
      <c r="A74" s="194" t="s">
        <v>36</v>
      </c>
      <c r="B74" s="204">
        <f>'Parking (PCN,Clamp,Remove'!B72</f>
        <v>0</v>
      </c>
      <c r="C74" s="209">
        <f>'Parking (PCN,Clamp,Remove'!C72</f>
        <v>0</v>
      </c>
      <c r="D74" s="209">
        <f>'Parking (PCN,Clamp,Remove'!D72</f>
        <v>0</v>
      </c>
      <c r="E74" s="215">
        <f>'Parking (PCN,Clamp,Remove'!E72</f>
        <v>0</v>
      </c>
      <c r="F74" s="220">
        <f>'Parking (PCN,Clamp,Remove'!F72</f>
        <v>0</v>
      </c>
      <c r="G74" s="215">
        <f>'Parking (PCN,Clamp,Remove'!G72</f>
        <v>0</v>
      </c>
      <c r="H74" s="220">
        <f>'Parking (PCN,Clamp,Remove'!H72</f>
        <v>0</v>
      </c>
      <c r="I74" s="231">
        <f>'Parking (PCN,Clamp,Remove'!I72</f>
        <v>0</v>
      </c>
    </row>
    <row r="75" spans="1:9" s="154" customFormat="1" ht="12.75">
      <c r="A75" s="194" t="s">
        <v>37</v>
      </c>
      <c r="B75" s="204">
        <f>SUM('Parking (PCN,Clamp,Remove'!B73+'Bus Lanes'!B64+'Moving Traffic'!B59)</f>
        <v>4</v>
      </c>
      <c r="C75" s="209">
        <f>SUM('Parking (PCN,Clamp,Remove'!C73+'Bus Lanes'!C64+'Moving Traffic'!C59)</f>
        <v>0</v>
      </c>
      <c r="D75" s="209">
        <f>SUM('Parking (PCN,Clamp,Remove'!D73+'Bus Lanes'!D64+'Moving Traffic'!D59)</f>
        <v>2</v>
      </c>
      <c r="E75" s="215">
        <f>SUM('Parking (PCN,Clamp,Remove'!E73+'Bus Lanes'!E64+'Moving Traffic'!E59)</f>
        <v>247.67</v>
      </c>
      <c r="F75" s="220">
        <f>SUM('Parking (PCN,Clamp,Remove'!F73+'Bus Lanes'!F64+'Moving Traffic'!F59)</f>
        <v>0</v>
      </c>
      <c r="G75" s="215">
        <f>SUM('Parking (PCN,Clamp,Remove'!G73+'Bus Lanes'!G64+'Moving Traffic'!G59)</f>
        <v>0</v>
      </c>
      <c r="H75" s="220">
        <f>SUM('Parking (PCN,Clamp,Remove'!H73+'Bus Lanes'!H64+'Moving Traffic'!H59)</f>
        <v>2</v>
      </c>
      <c r="I75" s="231">
        <f>SUM('Parking (PCN,Clamp,Remove'!I73+'Bus Lanes'!I64+'Moving Traffic'!I59)</f>
        <v>0</v>
      </c>
    </row>
    <row r="76" spans="1:9" s="154" customFormat="1" ht="12.75">
      <c r="A76" s="194" t="s">
        <v>38</v>
      </c>
      <c r="B76" s="204">
        <f>SUM('Parking (PCN,Clamp,Remove'!B74+'Bus Lanes'!B65+'Moving Traffic'!B60)</f>
        <v>12</v>
      </c>
      <c r="C76" s="209">
        <f>SUM('Parking (PCN,Clamp,Remove'!C74+'Bus Lanes'!C65+'Moving Traffic'!C60)</f>
        <v>0</v>
      </c>
      <c r="D76" s="209">
        <f>SUM('Parking (PCN,Clamp,Remove'!D74+'Bus Lanes'!D65+'Moving Traffic'!D60)</f>
        <v>5</v>
      </c>
      <c r="E76" s="215">
        <f>SUM('Parking (PCN,Clamp,Remove'!E74+'Bus Lanes'!E65+'Moving Traffic'!E60)</f>
        <v>545.85</v>
      </c>
      <c r="F76" s="220">
        <f>SUM('Parking (PCN,Clamp,Remove'!F74+'Bus Lanes'!F65+'Moving Traffic'!F60)</f>
        <v>0</v>
      </c>
      <c r="G76" s="215">
        <f>SUM('Parking (PCN,Clamp,Remove'!G74+'Bus Lanes'!G65+'Moving Traffic'!G60)</f>
        <v>0</v>
      </c>
      <c r="H76" s="220">
        <f>SUM('Parking (PCN,Clamp,Remove'!H74+'Bus Lanes'!H65+'Moving Traffic'!H60)</f>
        <v>7</v>
      </c>
      <c r="I76" s="231">
        <f>SUM('Parking (PCN,Clamp,Remove'!I74+'Bus Lanes'!I65+'Moving Traffic'!I60)</f>
        <v>0</v>
      </c>
    </row>
    <row r="77" spans="1:9" s="154" customFormat="1" ht="12.75">
      <c r="A77" s="194" t="s">
        <v>39</v>
      </c>
      <c r="B77" s="204">
        <f>SUM('Parking (PCN,Clamp,Remove'!B75+'Bus Lanes'!B66+'Moving Traffic'!B61)</f>
        <v>4</v>
      </c>
      <c r="C77" s="209">
        <f>SUM('Parking (PCN,Clamp,Remove'!C75+'Bus Lanes'!C66+'Moving Traffic'!C61)</f>
        <v>0</v>
      </c>
      <c r="D77" s="209">
        <f>SUM('Parking (PCN,Clamp,Remove'!D75+'Bus Lanes'!D66+'Moving Traffic'!D61)</f>
        <v>1</v>
      </c>
      <c r="E77" s="215">
        <f>SUM('Parking (PCN,Clamp,Remove'!E75+'Bus Lanes'!E66+'Moving Traffic'!E61)</f>
        <v>101</v>
      </c>
      <c r="F77" s="220">
        <f>SUM('Parking (PCN,Clamp,Remove'!F75+'Bus Lanes'!F66+'Moving Traffic'!F61)</f>
        <v>0</v>
      </c>
      <c r="G77" s="215">
        <f>SUM('Parking (PCN,Clamp,Remove'!G75+'Bus Lanes'!G66+'Moving Traffic'!G61)</f>
        <v>0</v>
      </c>
      <c r="H77" s="220">
        <f>SUM('Parking (PCN,Clamp,Remove'!H75+'Bus Lanes'!H66+'Moving Traffic'!H61)</f>
        <v>3</v>
      </c>
      <c r="I77" s="231">
        <f>SUM('Parking (PCN,Clamp,Remove'!I75+'Bus Lanes'!I66+'Moving Traffic'!I61)</f>
        <v>0</v>
      </c>
    </row>
    <row r="78" spans="1:9" s="154" customFormat="1" ht="12.75">
      <c r="A78" s="194" t="s">
        <v>40</v>
      </c>
      <c r="B78" s="204">
        <f>SUM('Parking (PCN,Clamp,Remove'!B76+'Bus Lanes'!B67+'Moving Traffic'!B62)</f>
        <v>0</v>
      </c>
      <c r="C78" s="209">
        <f>SUM('Parking (PCN,Clamp,Remove'!C76+'Bus Lanes'!C67+'Moving Traffic'!C62)</f>
        <v>0</v>
      </c>
      <c r="D78" s="209">
        <f>SUM('Parking (PCN,Clamp,Remove'!D76+'Bus Lanes'!D67+'Moving Traffic'!D62)</f>
        <v>0</v>
      </c>
      <c r="E78" s="215">
        <f>SUM('Parking (PCN,Clamp,Remove'!E76+'Bus Lanes'!E67+'Moving Traffic'!E62)</f>
        <v>0</v>
      </c>
      <c r="F78" s="220">
        <f>SUM('Parking (PCN,Clamp,Remove'!F76+'Bus Lanes'!F67+'Moving Traffic'!F62)</f>
        <v>0</v>
      </c>
      <c r="G78" s="215">
        <f>SUM('Parking (PCN,Clamp,Remove'!G76+'Bus Lanes'!G67+'Moving Traffic'!G62)</f>
        <v>0</v>
      </c>
      <c r="H78" s="220">
        <f>SUM('Parking (PCN,Clamp,Remove'!H76+'Bus Lanes'!H67+'Moving Traffic'!H62)</f>
        <v>0</v>
      </c>
      <c r="I78" s="231">
        <f>SUM('Parking (PCN,Clamp,Remove'!I76+'Bus Lanes'!I67+'Moving Traffic'!I62)</f>
        <v>0</v>
      </c>
    </row>
    <row r="79" spans="1:9" s="154" customFormat="1" ht="12.75">
      <c r="A79" s="195" t="s">
        <v>41</v>
      </c>
      <c r="B79" s="205">
        <f>SUM('Parking (PCN,Clamp,Remove'!B77+'Bus Lanes'!B68+'Moving Traffic'!B63)</f>
        <v>6</v>
      </c>
      <c r="C79" s="210">
        <f>SUM('Parking (PCN,Clamp,Remove'!C77+'Bus Lanes'!C68+'Moving Traffic'!C63)</f>
        <v>0</v>
      </c>
      <c r="D79" s="210">
        <f>SUM('Parking (PCN,Clamp,Remove'!D77+'Bus Lanes'!D68+'Moving Traffic'!D63)</f>
        <v>0</v>
      </c>
      <c r="E79" s="216">
        <f>SUM('Parking (PCN,Clamp,Remove'!E77+'Bus Lanes'!E68+'Moving Traffic'!E63)</f>
        <v>0</v>
      </c>
      <c r="F79" s="221">
        <f>SUM('Parking (PCN,Clamp,Remove'!F77+'Bus Lanes'!F68+'Moving Traffic'!F63)</f>
        <v>0</v>
      </c>
      <c r="G79" s="216">
        <f>SUM('Parking (PCN,Clamp,Remove'!G77+'Bus Lanes'!G68+'Moving Traffic'!G63)</f>
        <v>0</v>
      </c>
      <c r="H79" s="221">
        <f>SUM('Parking (PCN,Clamp,Remove'!H77+'Bus Lanes'!H68+'Moving Traffic'!H63)</f>
        <v>6</v>
      </c>
      <c r="I79" s="232">
        <f>SUM('Parking (PCN,Clamp,Remove'!I77+'Bus Lanes'!I68+'Moving Traffic'!I63)</f>
        <v>0</v>
      </c>
    </row>
    <row r="80" spans="1:9" s="154" customFormat="1" ht="12.75">
      <c r="A80" s="60"/>
      <c r="B80" s="196"/>
      <c r="C80" s="66"/>
      <c r="D80" s="66"/>
      <c r="E80" s="67"/>
      <c r="F80" s="222"/>
      <c r="G80" s="227"/>
      <c r="H80" s="222"/>
      <c r="I80" s="68"/>
    </row>
    <row r="81" spans="1:9" s="154" customFormat="1" ht="12.75">
      <c r="A81" s="65" t="s">
        <v>50</v>
      </c>
      <c r="B81" s="236">
        <f>SUM(B45:B79)</f>
        <v>91</v>
      </c>
      <c r="C81" s="237">
        <f aca="true" t="shared" si="1" ref="C81:I81">SUM(C45:C79)</f>
        <v>3</v>
      </c>
      <c r="D81" s="238">
        <f t="shared" si="1"/>
        <v>32</v>
      </c>
      <c r="E81" s="239">
        <f t="shared" si="1"/>
        <v>4563.9400000000005</v>
      </c>
      <c r="F81" s="237">
        <f t="shared" si="1"/>
        <v>1</v>
      </c>
      <c r="G81" s="228">
        <f t="shared" si="1"/>
        <v>104.43</v>
      </c>
      <c r="H81" s="234">
        <f t="shared" si="1"/>
        <v>59</v>
      </c>
      <c r="I81" s="233">
        <f t="shared" si="1"/>
        <v>2</v>
      </c>
    </row>
    <row r="82" s="154" customFormat="1" ht="12.75">
      <c r="H82" s="235"/>
    </row>
    <row r="83" s="154" customFormat="1" ht="12.75"/>
    <row r="84" spans="1:19" s="35" customFormat="1" ht="12.75">
      <c r="A84" s="152" t="s">
        <v>61</v>
      </c>
      <c r="L84" s="22"/>
      <c r="M84" s="22"/>
      <c r="N84" s="22"/>
      <c r="O84" s="22"/>
      <c r="P84" s="22"/>
      <c r="Q84" s="22"/>
      <c r="R84" s="22"/>
      <c r="S84" s="22"/>
    </row>
    <row r="85" spans="2:19" s="35" customFormat="1" ht="63.75">
      <c r="B85" s="243" t="s">
        <v>62</v>
      </c>
      <c r="C85" s="244" t="s">
        <v>63</v>
      </c>
      <c r="D85" s="244" t="s">
        <v>64</v>
      </c>
      <c r="E85" s="244" t="s">
        <v>65</v>
      </c>
      <c r="F85" s="244" t="s">
        <v>66</v>
      </c>
      <c r="G85" s="244" t="s">
        <v>67</v>
      </c>
      <c r="H85" s="244" t="s">
        <v>68</v>
      </c>
      <c r="I85" s="244" t="s">
        <v>69</v>
      </c>
      <c r="J85" s="244" t="s">
        <v>70</v>
      </c>
      <c r="K85" s="245" t="s">
        <v>71</v>
      </c>
      <c r="L85" s="14" t="s">
        <v>72</v>
      </c>
      <c r="M85" s="15" t="s">
        <v>73</v>
      </c>
      <c r="N85" s="22"/>
      <c r="O85" s="22"/>
      <c r="P85" s="22"/>
      <c r="Q85" s="22"/>
      <c r="R85" s="22"/>
      <c r="S85" s="22"/>
    </row>
    <row r="86" spans="1:13" s="154" customFormat="1" ht="12.75">
      <c r="A86" s="193" t="s">
        <v>8</v>
      </c>
      <c r="B86" s="254">
        <f>SUM('Parking (PCN,Clamp,Remove'!B84+'Bus Lanes'!B74+'Moving Traffic'!B70)</f>
        <v>58</v>
      </c>
      <c r="C86" s="255">
        <f>SUM('Parking (PCN,Clamp,Remove'!C84+'Bus Lanes'!C74+'Moving Traffic'!C70)</f>
        <v>0</v>
      </c>
      <c r="D86" s="256">
        <f>SUM('Parking (PCN,Clamp,Remove'!D84+'Bus Lanes'!D74+'Moving Traffic'!D70)</f>
        <v>16</v>
      </c>
      <c r="E86" s="256">
        <f>SUM('Parking (PCN,Clamp,Remove'!E84+'Bus Lanes'!E74+'Moving Traffic'!E70)</f>
        <v>0</v>
      </c>
      <c r="F86" s="255">
        <f>SUM('Parking (PCN,Clamp,Remove'!F84+'Bus Lanes'!F74+'Moving Traffic'!F70)</f>
        <v>42</v>
      </c>
      <c r="G86" s="256">
        <f>SUM('Parking (PCN,Clamp,Remove'!G84+'Bus Lanes'!G74+'Moving Traffic'!G70)</f>
        <v>0</v>
      </c>
      <c r="H86" s="256">
        <f>SUM('Parking (PCN,Clamp,Remove'!H84+'Bus Lanes'!H74+'Moving Traffic'!H70)</f>
        <v>6</v>
      </c>
      <c r="I86" s="255">
        <f>SUM('Parking (PCN,Clamp,Remove'!I84+'Bus Lanes'!I74+'Moving Traffic'!I70)</f>
        <v>0</v>
      </c>
      <c r="J86" s="256">
        <f>SUM('Parking (PCN,Clamp,Remove'!J84+'Bus Lanes'!J74+'Moving Traffic'!J70)</f>
        <v>10</v>
      </c>
      <c r="K86" s="257">
        <f>SUM('Parking (PCN,Clamp,Remove'!K84+'Bus Lanes'!K74+'Moving Traffic'!K70)</f>
        <v>0</v>
      </c>
      <c r="L86" s="55">
        <v>0</v>
      </c>
      <c r="M86" s="56">
        <v>0</v>
      </c>
    </row>
    <row r="87" spans="1:13" s="154" customFormat="1" ht="12.75">
      <c r="A87" s="194" t="s">
        <v>9</v>
      </c>
      <c r="B87" s="265">
        <f>SUM('Parking (PCN,Clamp,Remove'!B85+'Bus Lanes'!B75+'Moving Traffic'!B71)</f>
        <v>56</v>
      </c>
      <c r="C87" s="264">
        <f>SUM('Parking (PCN,Clamp,Remove'!C85+'Bus Lanes'!C75+'Moving Traffic'!C71)</f>
        <v>4</v>
      </c>
      <c r="D87" s="263">
        <f>SUM('Parking (PCN,Clamp,Remove'!D85+'Bus Lanes'!D75+'Moving Traffic'!D71)</f>
        <v>13</v>
      </c>
      <c r="E87" s="263">
        <f>SUM('Parking (PCN,Clamp,Remove'!E85+'Bus Lanes'!E75+'Moving Traffic'!E71)</f>
        <v>2</v>
      </c>
      <c r="F87" s="264">
        <f>SUM('Parking (PCN,Clamp,Remove'!F85+'Bus Lanes'!F75+'Moving Traffic'!F71)</f>
        <v>38</v>
      </c>
      <c r="G87" s="263">
        <f>SUM('Parking (PCN,Clamp,Remove'!G85+'Bus Lanes'!G75+'Moving Traffic'!G71)</f>
        <v>2</v>
      </c>
      <c r="H87" s="263">
        <f>SUM('Parking (PCN,Clamp,Remove'!H85+'Bus Lanes'!H75+'Moving Traffic'!H71)</f>
        <v>4</v>
      </c>
      <c r="I87" s="264">
        <f>SUM('Parking (PCN,Clamp,Remove'!I85+'Bus Lanes'!I75+'Moving Traffic'!I71)</f>
        <v>1</v>
      </c>
      <c r="J87" s="263">
        <f>SUM('Parking (PCN,Clamp,Remove'!J85+'Bus Lanes'!J75+'Moving Traffic'!J71)</f>
        <v>4</v>
      </c>
      <c r="K87" s="266">
        <f>SUM('Parking (PCN,Clamp,Remove'!K85+'Bus Lanes'!K75+'Moving Traffic'!K71)</f>
        <v>0</v>
      </c>
      <c r="L87" s="58">
        <v>0</v>
      </c>
      <c r="M87" s="59">
        <v>0</v>
      </c>
    </row>
    <row r="88" spans="1:13" s="154" customFormat="1" ht="12.75">
      <c r="A88" s="194" t="s">
        <v>10</v>
      </c>
      <c r="B88" s="265">
        <f>SUM('Parking (PCN,Clamp,Remove'!B86+'Bus Lanes'!B76+'Moving Traffic'!B72)</f>
        <v>26</v>
      </c>
      <c r="C88" s="262">
        <f>SUM('Parking (PCN,Clamp,Remove'!C86+'Bus Lanes'!C76+'Moving Traffic'!C72)</f>
        <v>2</v>
      </c>
      <c r="D88" s="261">
        <f>SUM('Parking (PCN,Clamp,Remove'!D86+'Bus Lanes'!D76+'Moving Traffic'!D72)</f>
        <v>7</v>
      </c>
      <c r="E88" s="261">
        <f>SUM('Parking (PCN,Clamp,Remove'!E86+'Bus Lanes'!E76+'Moving Traffic'!E72)</f>
        <v>2</v>
      </c>
      <c r="F88" s="262">
        <f>SUM('Parking (PCN,Clamp,Remove'!F86+'Bus Lanes'!F76+'Moving Traffic'!F72)</f>
        <v>17</v>
      </c>
      <c r="G88" s="261">
        <f>SUM('Parking (PCN,Clamp,Remove'!G86+'Bus Lanes'!G76+'Moving Traffic'!G72)</f>
        <v>0</v>
      </c>
      <c r="H88" s="261">
        <f>SUM('Parking (PCN,Clamp,Remove'!H86+'Bus Lanes'!H76+'Moving Traffic'!H72)</f>
        <v>3</v>
      </c>
      <c r="I88" s="262">
        <f>SUM('Parking (PCN,Clamp,Remove'!I86+'Bus Lanes'!I76+'Moving Traffic'!I72)</f>
        <v>0</v>
      </c>
      <c r="J88" s="261">
        <f>SUM('Parking (PCN,Clamp,Remove'!J86+'Bus Lanes'!J76+'Moving Traffic'!J72)</f>
        <v>2</v>
      </c>
      <c r="K88" s="267">
        <f>SUM('Parking (PCN,Clamp,Remove'!K86+'Bus Lanes'!K76+'Moving Traffic'!K72)</f>
        <v>1</v>
      </c>
      <c r="L88" s="58">
        <v>0</v>
      </c>
      <c r="M88" s="59">
        <v>0</v>
      </c>
    </row>
    <row r="89" spans="1:13" s="154" customFormat="1" ht="12.75">
      <c r="A89" s="194" t="s">
        <v>11</v>
      </c>
      <c r="B89" s="258">
        <f>SUM('Parking (PCN,Clamp,Remove'!B87+'Bus Lanes'!B77+'Moving Traffic'!B73)</f>
        <v>52</v>
      </c>
      <c r="C89" s="259">
        <f>SUM('Parking (PCN,Clamp,Remove'!C87+'Bus Lanes'!C77+'Moving Traffic'!C73)</f>
        <v>0</v>
      </c>
      <c r="D89" s="260">
        <f>SUM('Parking (PCN,Clamp,Remove'!D87+'Bus Lanes'!D77+'Moving Traffic'!D73)</f>
        <v>9</v>
      </c>
      <c r="E89" s="260">
        <f>SUM('Parking (PCN,Clamp,Remove'!E87+'Bus Lanes'!E77+'Moving Traffic'!E73)</f>
        <v>0</v>
      </c>
      <c r="F89" s="259">
        <f>SUM('Parking (PCN,Clamp,Remove'!F87+'Bus Lanes'!F77+'Moving Traffic'!F73)</f>
        <v>43</v>
      </c>
      <c r="G89" s="260">
        <f>SUM('Parking (PCN,Clamp,Remove'!G87+'Bus Lanes'!G77+'Moving Traffic'!G73)</f>
        <v>0</v>
      </c>
      <c r="H89" s="260">
        <f>SUM('Parking (PCN,Clamp,Remove'!H87+'Bus Lanes'!H77+'Moving Traffic'!H73)</f>
        <v>2</v>
      </c>
      <c r="I89" s="259">
        <f>SUM('Parking (PCN,Clamp,Remove'!I87+'Bus Lanes'!I77+'Moving Traffic'!I73)</f>
        <v>0</v>
      </c>
      <c r="J89" s="260">
        <f>SUM('Parking (PCN,Clamp,Remove'!J87+'Bus Lanes'!J77+'Moving Traffic'!J73)</f>
        <v>4</v>
      </c>
      <c r="K89" s="268">
        <f>SUM('Parking (PCN,Clamp,Remove'!K87+'Bus Lanes'!K77+'Moving Traffic'!K73)</f>
        <v>0</v>
      </c>
      <c r="L89" s="58">
        <v>0</v>
      </c>
      <c r="M89" s="59">
        <v>0</v>
      </c>
    </row>
    <row r="90" spans="1:13" s="154" customFormat="1" ht="12.75">
      <c r="A90" s="194" t="s">
        <v>12</v>
      </c>
      <c r="B90" s="246">
        <f>SUM('Parking (PCN,Clamp,Remove'!B88+'Bus Lanes'!B78)</f>
        <v>28</v>
      </c>
      <c r="C90" s="249">
        <f>SUM('Parking (PCN,Clamp,Remove'!C88+'Bus Lanes'!C78)</f>
        <v>0</v>
      </c>
      <c r="D90" s="251">
        <f>SUM('Parking (PCN,Clamp,Remove'!D88+'Bus Lanes'!D78)</f>
        <v>5</v>
      </c>
      <c r="E90" s="251">
        <f>SUM('Parking (PCN,Clamp,Remove'!E88+'Bus Lanes'!E78)</f>
        <v>0</v>
      </c>
      <c r="F90" s="249">
        <f>SUM('Parking (PCN,Clamp,Remove'!F88+'Bus Lanes'!F78)</f>
        <v>26</v>
      </c>
      <c r="G90" s="251">
        <f>SUM('Parking (PCN,Clamp,Remove'!G88+'Bus Lanes'!G78)</f>
        <v>0</v>
      </c>
      <c r="H90" s="251">
        <f>SUM('Parking (PCN,Clamp,Remove'!H88+'Bus Lanes'!H78)</f>
        <v>0</v>
      </c>
      <c r="I90" s="249">
        <f>SUM('Parking (PCN,Clamp,Remove'!I88+'Bus Lanes'!I78)</f>
        <v>0</v>
      </c>
      <c r="J90" s="251">
        <f>SUM('Parking (PCN,Clamp,Remove'!J88+'Bus Lanes'!J78)</f>
        <v>3</v>
      </c>
      <c r="K90" s="253">
        <f>SUM('Parking (PCN,Clamp,Remove'!K88+'Bus Lanes'!K78)</f>
        <v>0</v>
      </c>
      <c r="L90" s="58">
        <v>0</v>
      </c>
      <c r="M90" s="59">
        <v>0</v>
      </c>
    </row>
    <row r="91" spans="1:13" s="154" customFormat="1" ht="12.75">
      <c r="A91" s="194" t="s">
        <v>13</v>
      </c>
      <c r="B91" s="246">
        <f>SUM('Parking (PCN,Clamp,Remove'!B89+'Bus Lanes'!B79+'Moving Traffic'!B74)</f>
        <v>151</v>
      </c>
      <c r="C91" s="249">
        <f>SUM('Parking (PCN,Clamp,Remove'!C89+'Bus Lanes'!C79+'Moving Traffic'!C74)</f>
        <v>5</v>
      </c>
      <c r="D91" s="251">
        <f>SUM('Parking (PCN,Clamp,Remove'!D89+'Bus Lanes'!D79+'Moving Traffic'!D74)</f>
        <v>33</v>
      </c>
      <c r="E91" s="251">
        <f>SUM('Parking (PCN,Clamp,Remove'!E89+'Bus Lanes'!E79+'Moving Traffic'!E74)</f>
        <v>4</v>
      </c>
      <c r="F91" s="249">
        <f>SUM('Parking (PCN,Clamp,Remove'!F89+'Bus Lanes'!F79+'Moving Traffic'!F74)</f>
        <v>122</v>
      </c>
      <c r="G91" s="251">
        <f>SUM('Parking (PCN,Clamp,Remove'!G89+'Bus Lanes'!G79+'Moving Traffic'!G74)</f>
        <v>0</v>
      </c>
      <c r="H91" s="251">
        <f>SUM('Parking (PCN,Clamp,Remove'!H89+'Bus Lanes'!H79+'Moving Traffic'!H74)</f>
        <v>12</v>
      </c>
      <c r="I91" s="249">
        <f>SUM('Parking (PCN,Clamp,Remove'!I89+'Bus Lanes'!I79+'Moving Traffic'!I74)</f>
        <v>1</v>
      </c>
      <c r="J91" s="251">
        <f>SUM('Parking (PCN,Clamp,Remove'!J89+'Bus Lanes'!J79+'Moving Traffic'!J74)</f>
        <v>16</v>
      </c>
      <c r="K91" s="253">
        <f>SUM('Parking (PCN,Clamp,Remove'!K89+'Bus Lanes'!K79+'Moving Traffic'!K74)</f>
        <v>2</v>
      </c>
      <c r="L91" s="58">
        <v>0</v>
      </c>
      <c r="M91" s="59">
        <v>0</v>
      </c>
    </row>
    <row r="92" spans="1:13" s="154" customFormat="1" ht="12.75">
      <c r="A92" s="194" t="s">
        <v>14</v>
      </c>
      <c r="B92" s="246">
        <f>SUM('Parking (PCN,Clamp,Remove'!B90+'Bus Lanes'!B80+'Moving Traffic'!B75)</f>
        <v>16</v>
      </c>
      <c r="C92" s="249">
        <f>SUM('Parking (PCN,Clamp,Remove'!C90+'Bus Lanes'!C80+'Moving Traffic'!C75)</f>
        <v>1</v>
      </c>
      <c r="D92" s="251">
        <f>SUM('Parking (PCN,Clamp,Remove'!D90+'Bus Lanes'!D80+'Moving Traffic'!D75)</f>
        <v>4</v>
      </c>
      <c r="E92" s="251">
        <f>SUM('Parking (PCN,Clamp,Remove'!E90+'Bus Lanes'!E80+'Moving Traffic'!E75)</f>
        <v>1</v>
      </c>
      <c r="F92" s="249">
        <f>SUM('Parking (PCN,Clamp,Remove'!F90+'Bus Lanes'!F80+'Moving Traffic'!F75)</f>
        <v>11</v>
      </c>
      <c r="G92" s="251">
        <f>SUM('Parking (PCN,Clamp,Remove'!G90+'Bus Lanes'!G80+'Moving Traffic'!G75)</f>
        <v>0</v>
      </c>
      <c r="H92" s="251">
        <f>SUM('Parking (PCN,Clamp,Remove'!H90+'Bus Lanes'!H80+'Moving Traffic'!H75)</f>
        <v>2</v>
      </c>
      <c r="I92" s="249">
        <f>SUM('Parking (PCN,Clamp,Remove'!I90+'Bus Lanes'!I80+'Moving Traffic'!I75)</f>
        <v>1</v>
      </c>
      <c r="J92" s="251">
        <f>SUM('Parking (PCN,Clamp,Remove'!J90+'Bus Lanes'!J80+'Moving Traffic'!J75)</f>
        <v>2</v>
      </c>
      <c r="K92" s="253">
        <f>SUM('Parking (PCN,Clamp,Remove'!K90+'Bus Lanes'!K80+'Moving Traffic'!K75)</f>
        <v>0</v>
      </c>
      <c r="L92" s="58">
        <v>0</v>
      </c>
      <c r="M92" s="59">
        <v>0</v>
      </c>
    </row>
    <row r="93" spans="1:13" s="154" customFormat="1" ht="12.75">
      <c r="A93" s="194" t="s">
        <v>15</v>
      </c>
      <c r="B93" s="246">
        <f>SUM('Parking (PCN,Clamp,Remove'!B91+'Bus Lanes'!B81+'Moving Traffic'!B76)</f>
        <v>55</v>
      </c>
      <c r="C93" s="249">
        <f>SUM('Parking (PCN,Clamp,Remove'!C91+'Bus Lanes'!C81+'Moving Traffic'!C76)</f>
        <v>0</v>
      </c>
      <c r="D93" s="251">
        <f>SUM('Parking (PCN,Clamp,Remove'!D91+'Bus Lanes'!D81+'Moving Traffic'!D76)</f>
        <v>21</v>
      </c>
      <c r="E93" s="251">
        <f>SUM('Parking (PCN,Clamp,Remove'!E91+'Bus Lanes'!E81+'Moving Traffic'!E76)</f>
        <v>0</v>
      </c>
      <c r="F93" s="249">
        <f>SUM('Parking (PCN,Clamp,Remove'!F91+'Bus Lanes'!F81+'Moving Traffic'!F76)</f>
        <v>35</v>
      </c>
      <c r="G93" s="251">
        <f>SUM('Parking (PCN,Clamp,Remove'!G91+'Bus Lanes'!G81+'Moving Traffic'!G76)</f>
        <v>0</v>
      </c>
      <c r="H93" s="251">
        <f>SUM('Parking (PCN,Clamp,Remove'!H91+'Bus Lanes'!H81+'Moving Traffic'!H76)</f>
        <v>3</v>
      </c>
      <c r="I93" s="249">
        <f>SUM('Parking (PCN,Clamp,Remove'!I91+'Bus Lanes'!I81+'Moving Traffic'!I76)</f>
        <v>0</v>
      </c>
      <c r="J93" s="251">
        <f>SUM('Parking (PCN,Clamp,Remove'!J91+'Bus Lanes'!J81+'Moving Traffic'!J76)</f>
        <v>14</v>
      </c>
      <c r="K93" s="253">
        <f>SUM('Parking (PCN,Clamp,Remove'!K91+'Bus Lanes'!K81+'Moving Traffic'!K76)</f>
        <v>0</v>
      </c>
      <c r="L93" s="58">
        <v>0</v>
      </c>
      <c r="M93" s="59">
        <v>0</v>
      </c>
    </row>
    <row r="94" spans="1:13" s="154" customFormat="1" ht="12.75">
      <c r="A94" s="194" t="s">
        <v>16</v>
      </c>
      <c r="B94" s="246">
        <f>SUM('Parking (PCN,Clamp,Remove'!B92+'Bus Lanes'!B82+'Moving Traffic'!B77)</f>
        <v>72</v>
      </c>
      <c r="C94" s="249">
        <f>SUM('Parking (PCN,Clamp,Remove'!C92+'Bus Lanes'!C82+'Moving Traffic'!C77)</f>
        <v>3</v>
      </c>
      <c r="D94" s="251">
        <f>SUM('Parking (PCN,Clamp,Remove'!D92+'Bus Lanes'!D82+'Moving Traffic'!D77)</f>
        <v>19</v>
      </c>
      <c r="E94" s="251">
        <f>SUM('Parking (PCN,Clamp,Remove'!E92+'Bus Lanes'!E82+'Moving Traffic'!E77)</f>
        <v>3</v>
      </c>
      <c r="F94" s="249">
        <f>SUM('Parking (PCN,Clamp,Remove'!F92+'Bus Lanes'!F82+'Moving Traffic'!F77)</f>
        <v>56</v>
      </c>
      <c r="G94" s="251">
        <f>SUM('Parking (PCN,Clamp,Remove'!G92+'Bus Lanes'!G82+'Moving Traffic'!G77)</f>
        <v>2</v>
      </c>
      <c r="H94" s="251">
        <f>SUM('Parking (PCN,Clamp,Remove'!H92+'Bus Lanes'!H82+'Moving Traffic'!H77)</f>
        <v>6</v>
      </c>
      <c r="I94" s="249">
        <f>SUM('Parking (PCN,Clamp,Remove'!I92+'Bus Lanes'!I82+'Moving Traffic'!I77)</f>
        <v>2</v>
      </c>
      <c r="J94" s="251">
        <f>SUM('Parking (PCN,Clamp,Remove'!J92+'Bus Lanes'!J82+'Moving Traffic'!J77)</f>
        <v>10</v>
      </c>
      <c r="K94" s="253">
        <f>SUM('Parking (PCN,Clamp,Remove'!K92+'Bus Lanes'!K82+'Moving Traffic'!K77)</f>
        <v>1</v>
      </c>
      <c r="L94" s="58">
        <v>0</v>
      </c>
      <c r="M94" s="59">
        <v>0</v>
      </c>
    </row>
    <row r="95" spans="1:13" s="154" customFormat="1" ht="12.75">
      <c r="A95" s="194" t="s">
        <v>17</v>
      </c>
      <c r="B95" s="246">
        <f>SUM('Parking (PCN,Clamp,Remove'!B93+'Bus Lanes'!B83+'Moving Traffic'!B78)</f>
        <v>31</v>
      </c>
      <c r="C95" s="249">
        <f>SUM('Parking (PCN,Clamp,Remove'!C93+'Bus Lanes'!C83+'Moving Traffic'!C78)</f>
        <v>2</v>
      </c>
      <c r="D95" s="251">
        <f>SUM('Parking (PCN,Clamp,Remove'!D93+'Bus Lanes'!D83+'Moving Traffic'!D78)</f>
        <v>3</v>
      </c>
      <c r="E95" s="251">
        <f>SUM('Parking (PCN,Clamp,Remove'!E93+'Bus Lanes'!E83+'Moving Traffic'!E78)</f>
        <v>2</v>
      </c>
      <c r="F95" s="249">
        <f>SUM('Parking (PCN,Clamp,Remove'!F93+'Bus Lanes'!F83+'Moving Traffic'!F78)</f>
        <v>28</v>
      </c>
      <c r="G95" s="251">
        <f>SUM('Parking (PCN,Clamp,Remove'!G93+'Bus Lanes'!G83+'Moving Traffic'!G78)</f>
        <v>0</v>
      </c>
      <c r="H95" s="251">
        <f>SUM('Parking (PCN,Clamp,Remove'!H93+'Bus Lanes'!H83+'Moving Traffic'!H78)</f>
        <v>1</v>
      </c>
      <c r="I95" s="249">
        <f>SUM('Parking (PCN,Clamp,Remove'!I93+'Bus Lanes'!I83+'Moving Traffic'!I78)</f>
        <v>0</v>
      </c>
      <c r="J95" s="251">
        <f>SUM('Parking (PCN,Clamp,Remove'!J93+'Bus Lanes'!J83+'Moving Traffic'!J78)</f>
        <v>1</v>
      </c>
      <c r="K95" s="253">
        <f>SUM('Parking (PCN,Clamp,Remove'!K93+'Bus Lanes'!K83+'Moving Traffic'!K78)</f>
        <v>2</v>
      </c>
      <c r="L95" s="58">
        <v>1</v>
      </c>
      <c r="M95" s="59">
        <v>0</v>
      </c>
    </row>
    <row r="96" spans="1:13" s="154" customFormat="1" ht="12.75">
      <c r="A96" s="194" t="s">
        <v>18</v>
      </c>
      <c r="B96" s="246">
        <f>'Parking (PCN,Clamp,Remove'!B94</f>
        <v>9</v>
      </c>
      <c r="C96" s="249">
        <f>'Parking (PCN,Clamp,Remove'!C94</f>
        <v>1</v>
      </c>
      <c r="D96" s="251">
        <f>'Parking (PCN,Clamp,Remove'!D94</f>
        <v>1</v>
      </c>
      <c r="E96" s="251">
        <f>'Parking (PCN,Clamp,Remove'!E94</f>
        <v>1</v>
      </c>
      <c r="F96" s="249">
        <f>'Parking (PCN,Clamp,Remove'!F94</f>
        <v>8</v>
      </c>
      <c r="G96" s="251">
        <f>'Parking (PCN,Clamp,Remove'!G94</f>
        <v>0</v>
      </c>
      <c r="H96" s="251">
        <f>'Parking (PCN,Clamp,Remove'!H94</f>
        <v>0</v>
      </c>
      <c r="I96" s="249">
        <f>'Parking (PCN,Clamp,Remove'!I94</f>
        <v>1</v>
      </c>
      <c r="J96" s="251">
        <f>'Parking (PCN,Clamp,Remove'!J94</f>
        <v>1</v>
      </c>
      <c r="K96" s="253">
        <f>'Parking (PCN,Clamp,Remove'!K94</f>
        <v>0</v>
      </c>
      <c r="L96" s="58">
        <v>0</v>
      </c>
      <c r="M96" s="59">
        <v>0</v>
      </c>
    </row>
    <row r="97" spans="1:13" s="154" customFormat="1" ht="12.75">
      <c r="A97" s="194" t="s">
        <v>19</v>
      </c>
      <c r="B97" s="246">
        <f>SUM('Parking (PCN,Clamp,Remove'!B95+'Bus Lanes'!B84+'Moving Traffic'!B79)</f>
        <v>57</v>
      </c>
      <c r="C97" s="249">
        <f>SUM('Parking (PCN,Clamp,Remove'!C95+'Bus Lanes'!C84+'Moving Traffic'!C79)</f>
        <v>4</v>
      </c>
      <c r="D97" s="251">
        <f>SUM('Parking (PCN,Clamp,Remove'!D95+'Bus Lanes'!D84+'Moving Traffic'!D79)</f>
        <v>13</v>
      </c>
      <c r="E97" s="251">
        <f>SUM('Parking (PCN,Clamp,Remove'!E95+'Bus Lanes'!E84+'Moving Traffic'!E79)</f>
        <v>4</v>
      </c>
      <c r="F97" s="249">
        <f>SUM('Parking (PCN,Clamp,Remove'!F95+'Bus Lanes'!F84+'Moving Traffic'!F79)</f>
        <v>42</v>
      </c>
      <c r="G97" s="251">
        <f>SUM('Parking (PCN,Clamp,Remove'!G95+'Bus Lanes'!G84+'Moving Traffic'!G79)</f>
        <v>0</v>
      </c>
      <c r="H97" s="251">
        <f>SUM('Parking (PCN,Clamp,Remove'!H95+'Bus Lanes'!H84+'Moving Traffic'!H79)</f>
        <v>4</v>
      </c>
      <c r="I97" s="249">
        <f>SUM('Parking (PCN,Clamp,Remove'!I95+'Bus Lanes'!I84+'Moving Traffic'!I79)</f>
        <v>4</v>
      </c>
      <c r="J97" s="251">
        <f>SUM('Parking (PCN,Clamp,Remove'!J95+'Bus Lanes'!J84+'Moving Traffic'!J79)</f>
        <v>9</v>
      </c>
      <c r="K97" s="253">
        <f>SUM('Parking (PCN,Clamp,Remove'!K95+'Bus Lanes'!K84+'Moving Traffic'!K79)</f>
        <v>0</v>
      </c>
      <c r="L97" s="58">
        <v>1</v>
      </c>
      <c r="M97" s="59">
        <v>0</v>
      </c>
    </row>
    <row r="98" spans="1:13" s="154" customFormat="1" ht="12.75">
      <c r="A98" s="194" t="s">
        <v>20</v>
      </c>
      <c r="B98" s="246">
        <f>SUM('Parking (PCN,Clamp,Remove'!B96+'Bus Lanes'!B85+'Moving Traffic'!B80)</f>
        <v>91</v>
      </c>
      <c r="C98" s="249">
        <f>SUM('Parking (PCN,Clamp,Remove'!C96+'Bus Lanes'!C85+'Moving Traffic'!C80)</f>
        <v>0</v>
      </c>
      <c r="D98" s="251">
        <f>SUM('Parking (PCN,Clamp,Remove'!D96+'Bus Lanes'!D85+'Moving Traffic'!D80)</f>
        <v>25</v>
      </c>
      <c r="E98" s="251">
        <f>SUM('Parking (PCN,Clamp,Remove'!E96+'Bus Lanes'!E85+'Moving Traffic'!E80)</f>
        <v>0</v>
      </c>
      <c r="F98" s="249">
        <f>SUM('Parking (PCN,Clamp,Remove'!F96+'Bus Lanes'!F85+'Moving Traffic'!F80)</f>
        <v>66</v>
      </c>
      <c r="G98" s="251">
        <f>SUM('Parking (PCN,Clamp,Remove'!G96+'Bus Lanes'!G85+'Moving Traffic'!G80)</f>
        <v>0</v>
      </c>
      <c r="H98" s="251">
        <f>SUM('Parking (PCN,Clamp,Remove'!H96+'Bus Lanes'!H85+'Moving Traffic'!H80)</f>
        <v>4</v>
      </c>
      <c r="I98" s="249">
        <f>SUM('Parking (PCN,Clamp,Remove'!I96+'Bus Lanes'!I85+'Moving Traffic'!I80)</f>
        <v>0</v>
      </c>
      <c r="J98" s="251">
        <f>SUM('Parking (PCN,Clamp,Remove'!J96+'Bus Lanes'!J85+'Moving Traffic'!J80)</f>
        <v>20</v>
      </c>
      <c r="K98" s="253">
        <f>SUM('Parking (PCN,Clamp,Remove'!K96+'Bus Lanes'!K85+'Moving Traffic'!K80)</f>
        <v>0</v>
      </c>
      <c r="L98" s="58">
        <v>0</v>
      </c>
      <c r="M98" s="59">
        <v>0</v>
      </c>
    </row>
    <row r="99" spans="1:13" s="154" customFormat="1" ht="12.75">
      <c r="A99" s="194" t="s">
        <v>21</v>
      </c>
      <c r="B99" s="246">
        <f>SUM('Parking (PCN,Clamp,Remove'!B97+'Bus Lanes'!B86+'Moving Traffic'!B81)</f>
        <v>41</v>
      </c>
      <c r="C99" s="249">
        <f>SUM('Parking (PCN,Clamp,Remove'!C97+'Bus Lanes'!C86+'Moving Traffic'!C81)</f>
        <v>1</v>
      </c>
      <c r="D99" s="251">
        <f>SUM('Parking (PCN,Clamp,Remove'!D97+'Bus Lanes'!D86+'Moving Traffic'!D81)</f>
        <v>11</v>
      </c>
      <c r="E99" s="251">
        <f>SUM('Parking (PCN,Clamp,Remove'!E97+'Bus Lanes'!E86+'Moving Traffic'!E81)</f>
        <v>0</v>
      </c>
      <c r="F99" s="249">
        <f>SUM('Parking (PCN,Clamp,Remove'!F97+'Bus Lanes'!F86+'Moving Traffic'!F81)</f>
        <v>30</v>
      </c>
      <c r="G99" s="251">
        <f>SUM('Parking (PCN,Clamp,Remove'!G97+'Bus Lanes'!G86+'Moving Traffic'!G81)</f>
        <v>0</v>
      </c>
      <c r="H99" s="251">
        <f>SUM('Parking (PCN,Clamp,Remove'!H97+'Bus Lanes'!H86+'Moving Traffic'!H81)</f>
        <v>5</v>
      </c>
      <c r="I99" s="249">
        <f>SUM('Parking (PCN,Clamp,Remove'!I97+'Bus Lanes'!I86+'Moving Traffic'!I81)</f>
        <v>0</v>
      </c>
      <c r="J99" s="251">
        <f>SUM('Parking (PCN,Clamp,Remove'!J97+'Bus Lanes'!J86+'Moving Traffic'!J81)</f>
        <v>4</v>
      </c>
      <c r="K99" s="253">
        <f>SUM('Parking (PCN,Clamp,Remove'!K97+'Bus Lanes'!K86+'Moving Traffic'!K81)</f>
        <v>0</v>
      </c>
      <c r="L99" s="58">
        <v>1</v>
      </c>
      <c r="M99" s="59">
        <v>0</v>
      </c>
    </row>
    <row r="100" spans="1:13" s="154" customFormat="1" ht="12.75">
      <c r="A100" s="194" t="s">
        <v>22</v>
      </c>
      <c r="B100" s="246">
        <f>SUM('Parking (PCN,Clamp,Remove'!B98+'Bus Lanes'!B87+'Moving Traffic'!B82)</f>
        <v>45</v>
      </c>
      <c r="C100" s="249">
        <f>SUM('Parking (PCN,Clamp,Remove'!C98+'Bus Lanes'!C87+'Moving Traffic'!C82)</f>
        <v>1</v>
      </c>
      <c r="D100" s="251">
        <f>SUM('Parking (PCN,Clamp,Remove'!D98+'Bus Lanes'!D87+'Moving Traffic'!D82)</f>
        <v>9</v>
      </c>
      <c r="E100" s="251">
        <f>SUM('Parking (PCN,Clamp,Remove'!E98+'Bus Lanes'!E87+'Moving Traffic'!E82)</f>
        <v>1</v>
      </c>
      <c r="F100" s="249">
        <f>SUM('Parking (PCN,Clamp,Remove'!F98+'Bus Lanes'!F87+'Moving Traffic'!F82)</f>
        <v>36</v>
      </c>
      <c r="G100" s="251">
        <f>SUM('Parking (PCN,Clamp,Remove'!G98+'Bus Lanes'!G87+'Moving Traffic'!G82)</f>
        <v>0</v>
      </c>
      <c r="H100" s="251">
        <f>SUM('Parking (PCN,Clamp,Remove'!H98+'Bus Lanes'!H87+'Moving Traffic'!H82)</f>
        <v>1</v>
      </c>
      <c r="I100" s="249">
        <f>SUM('Parking (PCN,Clamp,Remove'!I98+'Bus Lanes'!I87+'Moving Traffic'!I82)</f>
        <v>0</v>
      </c>
      <c r="J100" s="251">
        <f>SUM('Parking (PCN,Clamp,Remove'!J98+'Bus Lanes'!J87+'Moving Traffic'!J82)</f>
        <v>8</v>
      </c>
      <c r="K100" s="253">
        <f>SUM('Parking (PCN,Clamp,Remove'!K98+'Bus Lanes'!K87+'Moving Traffic'!K82)</f>
        <v>0</v>
      </c>
      <c r="L100" s="58">
        <v>0</v>
      </c>
      <c r="M100" s="59">
        <v>0</v>
      </c>
    </row>
    <row r="101" spans="1:13" s="154" customFormat="1" ht="12.75">
      <c r="A101" s="194" t="s">
        <v>23</v>
      </c>
      <c r="B101" s="246">
        <f>'Parking (PCN,Clamp,Remove'!B99</f>
        <v>21</v>
      </c>
      <c r="C101" s="249">
        <f>'Parking (PCN,Clamp,Remove'!C99</f>
        <v>1</v>
      </c>
      <c r="D101" s="251">
        <f>'Parking (PCN,Clamp,Remove'!D99</f>
        <v>9</v>
      </c>
      <c r="E101" s="251">
        <f>'Parking (PCN,Clamp,Remove'!E99</f>
        <v>1</v>
      </c>
      <c r="F101" s="249">
        <f>'Parking (PCN,Clamp,Remove'!F99</f>
        <v>13</v>
      </c>
      <c r="G101" s="251">
        <f>'Parking (PCN,Clamp,Remove'!G99</f>
        <v>0</v>
      </c>
      <c r="H101" s="251">
        <f>'Parking (PCN,Clamp,Remove'!H99</f>
        <v>1</v>
      </c>
      <c r="I101" s="249">
        <f>'Parking (PCN,Clamp,Remove'!I99</f>
        <v>0</v>
      </c>
      <c r="J101" s="251">
        <f>'Parking (PCN,Clamp,Remove'!J99</f>
        <v>8</v>
      </c>
      <c r="K101" s="253">
        <f>'Parking (PCN,Clamp,Remove'!K99</f>
        <v>0</v>
      </c>
      <c r="L101" s="58">
        <v>0</v>
      </c>
      <c r="M101" s="59">
        <v>0</v>
      </c>
    </row>
    <row r="102" spans="1:13" s="154" customFormat="1" ht="12.75">
      <c r="A102" s="194" t="s">
        <v>24</v>
      </c>
      <c r="B102" s="246">
        <f>SUM('Parking (PCN,Clamp,Remove'!B100+'Bus Lanes'!B88+'Moving Traffic'!B83)</f>
        <v>14</v>
      </c>
      <c r="C102" s="249">
        <f>SUM('Parking (PCN,Clamp,Remove'!C100+'Bus Lanes'!C88+'Moving Traffic'!C83)</f>
        <v>2</v>
      </c>
      <c r="D102" s="251">
        <f>SUM('Parking (PCN,Clamp,Remove'!D100+'Bus Lanes'!D88+'Moving Traffic'!D83)</f>
        <v>4</v>
      </c>
      <c r="E102" s="251">
        <f>SUM('Parking (PCN,Clamp,Remove'!E100+'Bus Lanes'!E88+'Moving Traffic'!E83)</f>
        <v>2</v>
      </c>
      <c r="F102" s="249">
        <f>SUM('Parking (PCN,Clamp,Remove'!F100+'Bus Lanes'!F88+'Moving Traffic'!F83)</f>
        <v>10</v>
      </c>
      <c r="G102" s="251">
        <f>SUM('Parking (PCN,Clamp,Remove'!G100+'Bus Lanes'!G88+'Moving Traffic'!G83)</f>
        <v>0</v>
      </c>
      <c r="H102" s="251">
        <f>SUM('Parking (PCN,Clamp,Remove'!H100+'Bus Lanes'!H88+'Moving Traffic'!H83)</f>
        <v>2</v>
      </c>
      <c r="I102" s="249">
        <f>SUM('Parking (PCN,Clamp,Remove'!I100+'Bus Lanes'!I88+'Moving Traffic'!I83)</f>
        <v>0</v>
      </c>
      <c r="J102" s="251">
        <f>SUM('Parking (PCN,Clamp,Remove'!J100+'Bus Lanes'!J88+'Moving Traffic'!J83)</f>
        <v>2</v>
      </c>
      <c r="K102" s="253">
        <f>SUM('Parking (PCN,Clamp,Remove'!K100+'Bus Lanes'!K88+'Moving Traffic'!K83)</f>
        <v>1</v>
      </c>
      <c r="L102" s="58">
        <v>0</v>
      </c>
      <c r="M102" s="59">
        <v>0</v>
      </c>
    </row>
    <row r="103" spans="1:13" s="154" customFormat="1" ht="12.75">
      <c r="A103" s="194" t="s">
        <v>25</v>
      </c>
      <c r="B103" s="246">
        <f>SUM('Parking (PCN,Clamp,Remove'!B101+'Bus Lanes'!B89+'Moving Traffic'!B84)</f>
        <v>85</v>
      </c>
      <c r="C103" s="249">
        <f>SUM('Parking (PCN,Clamp,Remove'!C101+'Bus Lanes'!C89+'Moving Traffic'!C84)</f>
        <v>5</v>
      </c>
      <c r="D103" s="251">
        <f>SUM('Parking (PCN,Clamp,Remove'!D101+'Bus Lanes'!D89+'Moving Traffic'!D84)</f>
        <v>15</v>
      </c>
      <c r="E103" s="251">
        <f>SUM('Parking (PCN,Clamp,Remove'!E101+'Bus Lanes'!E89+'Moving Traffic'!E84)</f>
        <v>4</v>
      </c>
      <c r="F103" s="249">
        <f>SUM('Parking (PCN,Clamp,Remove'!F101+'Bus Lanes'!F89+'Moving Traffic'!F84)</f>
        <v>74</v>
      </c>
      <c r="G103" s="251">
        <f>SUM('Parking (PCN,Clamp,Remove'!G101+'Bus Lanes'!G89+'Moving Traffic'!G84)</f>
        <v>1</v>
      </c>
      <c r="H103" s="251">
        <f>SUM('Parking (PCN,Clamp,Remove'!H101+'Bus Lanes'!H89+'Moving Traffic'!H84)</f>
        <v>6</v>
      </c>
      <c r="I103" s="249">
        <f>SUM('Parking (PCN,Clamp,Remove'!I101+'Bus Lanes'!I89+'Moving Traffic'!I84)</f>
        <v>3</v>
      </c>
      <c r="J103" s="251">
        <f>SUM('Parking (PCN,Clamp,Remove'!J101+'Bus Lanes'!J89+'Moving Traffic'!J84)</f>
        <v>7</v>
      </c>
      <c r="K103" s="253">
        <f>SUM('Parking (PCN,Clamp,Remove'!K101+'Bus Lanes'!K89+'Moving Traffic'!K84)</f>
        <v>1</v>
      </c>
      <c r="L103" s="58">
        <v>0</v>
      </c>
      <c r="M103" s="59">
        <v>0</v>
      </c>
    </row>
    <row r="104" spans="1:13" s="154" customFormat="1" ht="12.75">
      <c r="A104" s="194" t="s">
        <v>26</v>
      </c>
      <c r="B104" s="246">
        <f>SUM('Parking (PCN,Clamp,Remove'!B102+'Bus Lanes'!B90+'Moving Traffic'!B85)</f>
        <v>59</v>
      </c>
      <c r="C104" s="249">
        <f>SUM('Parking (PCN,Clamp,Remove'!C102+'Bus Lanes'!C90+'Moving Traffic'!C85)</f>
        <v>0</v>
      </c>
      <c r="D104" s="251">
        <f>SUM('Parking (PCN,Clamp,Remove'!D102+'Bus Lanes'!D90+'Moving Traffic'!D85)</f>
        <v>15</v>
      </c>
      <c r="E104" s="251">
        <f>SUM('Parking (PCN,Clamp,Remove'!E102+'Bus Lanes'!E90+'Moving Traffic'!E85)</f>
        <v>0</v>
      </c>
      <c r="F104" s="249">
        <f>SUM('Parking (PCN,Clamp,Remove'!F102+'Bus Lanes'!F90+'Moving Traffic'!F85)</f>
        <v>46</v>
      </c>
      <c r="G104" s="251">
        <f>SUM('Parking (PCN,Clamp,Remove'!G102+'Bus Lanes'!G90+'Moving Traffic'!G85)</f>
        <v>0</v>
      </c>
      <c r="H104" s="251">
        <f>SUM('Parking (PCN,Clamp,Remove'!H102+'Bus Lanes'!H90+'Moving Traffic'!H85)</f>
        <v>5</v>
      </c>
      <c r="I104" s="249">
        <f>SUM('Parking (PCN,Clamp,Remove'!I102+'Bus Lanes'!I90+'Moving Traffic'!I85)</f>
        <v>0</v>
      </c>
      <c r="J104" s="251">
        <f>SUM('Parking (PCN,Clamp,Remove'!J102+'Bus Lanes'!J90+'Moving Traffic'!J85)</f>
        <v>10</v>
      </c>
      <c r="K104" s="253">
        <f>SUM('Parking (PCN,Clamp,Remove'!K102+'Bus Lanes'!K90+'Moving Traffic'!K85)</f>
        <v>0</v>
      </c>
      <c r="L104" s="58">
        <v>0</v>
      </c>
      <c r="M104" s="59">
        <v>0</v>
      </c>
    </row>
    <row r="105" spans="1:13" s="154" customFormat="1" ht="12.75">
      <c r="A105" s="194" t="s">
        <v>27</v>
      </c>
      <c r="B105" s="246">
        <f>'Parking (PCN,Clamp,Remove'!B103</f>
        <v>49</v>
      </c>
      <c r="C105" s="249">
        <f>'Parking (PCN,Clamp,Remove'!C103</f>
        <v>2</v>
      </c>
      <c r="D105" s="251">
        <f>'Parking (PCN,Clamp,Remove'!D103</f>
        <v>10</v>
      </c>
      <c r="E105" s="251">
        <f>'Parking (PCN,Clamp,Remove'!E103</f>
        <v>1</v>
      </c>
      <c r="F105" s="249">
        <f>'Parking (PCN,Clamp,Remove'!F103</f>
        <v>40</v>
      </c>
      <c r="G105" s="251">
        <f>'Parking (PCN,Clamp,Remove'!G103</f>
        <v>0</v>
      </c>
      <c r="H105" s="251">
        <f>'Parking (PCN,Clamp,Remove'!H103</f>
        <v>4</v>
      </c>
      <c r="I105" s="249">
        <f>'Parking (PCN,Clamp,Remove'!I103</f>
        <v>1</v>
      </c>
      <c r="J105" s="251">
        <f>'Parking (PCN,Clamp,Remove'!J103</f>
        <v>4</v>
      </c>
      <c r="K105" s="253">
        <f>'Parking (PCN,Clamp,Remove'!K103</f>
        <v>0</v>
      </c>
      <c r="L105" s="58">
        <v>0</v>
      </c>
      <c r="M105" s="59">
        <v>0</v>
      </c>
    </row>
    <row r="106" spans="1:13" s="154" customFormat="1" ht="12.75">
      <c r="A106" s="194" t="s">
        <v>28</v>
      </c>
      <c r="B106" s="246">
        <f>SUM('Parking (PCN,Clamp,Remove'!B104+'Bus Lanes'!B91)</f>
        <v>27</v>
      </c>
      <c r="C106" s="249">
        <f>SUM('Parking (PCN,Clamp,Remove'!C104+'Bus Lanes'!C91)</f>
        <v>0</v>
      </c>
      <c r="D106" s="251">
        <f>SUM('Parking (PCN,Clamp,Remove'!D104+'Bus Lanes'!D91)</f>
        <v>4</v>
      </c>
      <c r="E106" s="251">
        <f>SUM('Parking (PCN,Clamp,Remove'!E104+'Bus Lanes'!E91)</f>
        <v>0</v>
      </c>
      <c r="F106" s="249">
        <f>SUM('Parking (PCN,Clamp,Remove'!F104+'Bus Lanes'!F91)</f>
        <v>24</v>
      </c>
      <c r="G106" s="251">
        <f>SUM('Parking (PCN,Clamp,Remove'!G104+'Bus Lanes'!G91)</f>
        <v>0</v>
      </c>
      <c r="H106" s="251">
        <f>SUM('Parking (PCN,Clamp,Remove'!H104+'Bus Lanes'!H91)</f>
        <v>2</v>
      </c>
      <c r="I106" s="249">
        <f>SUM('Parking (PCN,Clamp,Remove'!I104+'Bus Lanes'!I91)</f>
        <v>0</v>
      </c>
      <c r="J106" s="251">
        <f>SUM('Parking (PCN,Clamp,Remove'!J104+'Bus Lanes'!J91)</f>
        <v>1</v>
      </c>
      <c r="K106" s="253">
        <f>SUM('Parking (PCN,Clamp,Remove'!K104+'Bus Lanes'!K91)</f>
        <v>0</v>
      </c>
      <c r="L106" s="58">
        <v>0</v>
      </c>
      <c r="M106" s="59">
        <v>0</v>
      </c>
    </row>
    <row r="107" spans="1:13" s="154" customFormat="1" ht="12.75">
      <c r="A107" s="194" t="s">
        <v>29</v>
      </c>
      <c r="B107" s="246">
        <f>SUM('Parking (PCN,Clamp,Remove'!B105+'Bus Lanes'!B92+'Moving Traffic'!B86)</f>
        <v>36</v>
      </c>
      <c r="C107" s="249">
        <f>SUM('Parking (PCN,Clamp,Remove'!C105+'Bus Lanes'!C92+'Moving Traffic'!C86)</f>
        <v>0</v>
      </c>
      <c r="D107" s="251">
        <f>SUM('Parking (PCN,Clamp,Remove'!D105+'Bus Lanes'!D92+'Moving Traffic'!D86)</f>
        <v>7</v>
      </c>
      <c r="E107" s="251">
        <f>SUM('Parking (PCN,Clamp,Remove'!E105+'Bus Lanes'!E92+'Moving Traffic'!E86)</f>
        <v>0</v>
      </c>
      <c r="F107" s="249">
        <f>SUM('Parking (PCN,Clamp,Remove'!F105+'Bus Lanes'!F92+'Moving Traffic'!F86)</f>
        <v>29</v>
      </c>
      <c r="G107" s="251">
        <f>SUM('Parking (PCN,Clamp,Remove'!G105+'Bus Lanes'!G92+'Moving Traffic'!G86)</f>
        <v>0</v>
      </c>
      <c r="H107" s="251">
        <f>SUM('Parking (PCN,Clamp,Remove'!H105+'Bus Lanes'!H92+'Moving Traffic'!H86)</f>
        <v>2</v>
      </c>
      <c r="I107" s="249">
        <f>SUM('Parking (PCN,Clamp,Remove'!I105+'Bus Lanes'!I92+'Moving Traffic'!I86)</f>
        <v>0</v>
      </c>
      <c r="J107" s="251">
        <f>SUM('Parking (PCN,Clamp,Remove'!J105+'Bus Lanes'!J92+'Moving Traffic'!J86)</f>
        <v>3</v>
      </c>
      <c r="K107" s="253">
        <f>SUM('Parking (PCN,Clamp,Remove'!K105+'Bus Lanes'!K92+'Moving Traffic'!K86)</f>
        <v>0</v>
      </c>
      <c r="L107" s="58">
        <v>0</v>
      </c>
      <c r="M107" s="59">
        <v>0</v>
      </c>
    </row>
    <row r="108" spans="1:13" s="154" customFormat="1" ht="12.75">
      <c r="A108" s="194" t="s">
        <v>30</v>
      </c>
      <c r="B108" s="246">
        <f>SUM('Parking (PCN,Clamp,Remove'!B106+'Bus Lanes'!B93+'Moving Traffic'!B87)</f>
        <v>33</v>
      </c>
      <c r="C108" s="249">
        <f>SUM('Parking (PCN,Clamp,Remove'!C106+'Bus Lanes'!C93+'Moving Traffic'!C87)</f>
        <v>0</v>
      </c>
      <c r="D108" s="251">
        <f>SUM('Parking (PCN,Clamp,Remove'!D106+'Bus Lanes'!D93+'Moving Traffic'!D87)</f>
        <v>10</v>
      </c>
      <c r="E108" s="251">
        <f>SUM('Parking (PCN,Clamp,Remove'!E106+'Bus Lanes'!E93+'Moving Traffic'!E87)</f>
        <v>0</v>
      </c>
      <c r="F108" s="249">
        <f>SUM('Parking (PCN,Clamp,Remove'!F106+'Bus Lanes'!F93+'Moving Traffic'!F87)</f>
        <v>23</v>
      </c>
      <c r="G108" s="251">
        <f>SUM('Parking (PCN,Clamp,Remove'!G106+'Bus Lanes'!G93+'Moving Traffic'!G87)</f>
        <v>0</v>
      </c>
      <c r="H108" s="251">
        <f>SUM('Parking (PCN,Clamp,Remove'!H106+'Bus Lanes'!H93+'Moving Traffic'!H87)</f>
        <v>0</v>
      </c>
      <c r="I108" s="249">
        <f>SUM('Parking (PCN,Clamp,Remove'!I106+'Bus Lanes'!I93+'Moving Traffic'!I87)</f>
        <v>0</v>
      </c>
      <c r="J108" s="251">
        <f>SUM('Parking (PCN,Clamp,Remove'!J106+'Bus Lanes'!J93+'Moving Traffic'!J87)</f>
        <v>8</v>
      </c>
      <c r="K108" s="253">
        <f>SUM('Parking (PCN,Clamp,Remove'!K106+'Bus Lanes'!K93+'Moving Traffic'!K87)</f>
        <v>0</v>
      </c>
      <c r="L108" s="58">
        <v>0</v>
      </c>
      <c r="M108" s="59">
        <v>0</v>
      </c>
    </row>
    <row r="109" spans="1:13" s="154" customFormat="1" ht="12.75">
      <c r="A109" s="194" t="s">
        <v>43</v>
      </c>
      <c r="B109" s="246">
        <v>0</v>
      </c>
      <c r="C109" s="249">
        <v>0</v>
      </c>
      <c r="D109" s="251">
        <v>0</v>
      </c>
      <c r="E109" s="251">
        <v>0</v>
      </c>
      <c r="F109" s="249">
        <v>0</v>
      </c>
      <c r="G109" s="251">
        <v>0</v>
      </c>
      <c r="H109" s="251">
        <v>0</v>
      </c>
      <c r="I109" s="249">
        <v>0</v>
      </c>
      <c r="J109" s="251">
        <v>0</v>
      </c>
      <c r="K109" s="253">
        <v>0</v>
      </c>
      <c r="L109" s="58">
        <v>0</v>
      </c>
      <c r="M109" s="59">
        <v>0</v>
      </c>
    </row>
    <row r="110" spans="1:13" s="154" customFormat="1" ht="12.75">
      <c r="A110" s="194" t="s">
        <v>31</v>
      </c>
      <c r="B110" s="246">
        <f>SUM('Parking (PCN,Clamp,Remove'!B107+'Bus Lanes'!B94+'Moving Traffic'!B88)</f>
        <v>28</v>
      </c>
      <c r="C110" s="249">
        <f>SUM('Parking (PCN,Clamp,Remove'!C107+'Bus Lanes'!C94+'Moving Traffic'!C88)</f>
        <v>4</v>
      </c>
      <c r="D110" s="251">
        <f>SUM('Parking (PCN,Clamp,Remove'!D107+'Bus Lanes'!D94+'Moving Traffic'!D88)</f>
        <v>9</v>
      </c>
      <c r="E110" s="251">
        <f>SUM('Parking (PCN,Clamp,Remove'!E107+'Bus Lanes'!E94+'Moving Traffic'!E88)</f>
        <v>4</v>
      </c>
      <c r="F110" s="249">
        <f>SUM('Parking (PCN,Clamp,Remove'!F107+'Bus Lanes'!F94+'Moving Traffic'!F88)</f>
        <v>18</v>
      </c>
      <c r="G110" s="251">
        <f>SUM('Parking (PCN,Clamp,Remove'!G107+'Bus Lanes'!G94+'Moving Traffic'!G88)</f>
        <v>0</v>
      </c>
      <c r="H110" s="251">
        <f>SUM('Parking (PCN,Clamp,Remove'!H107+'Bus Lanes'!H94+'Moving Traffic'!H88)</f>
        <v>3</v>
      </c>
      <c r="I110" s="249">
        <f>SUM('Parking (PCN,Clamp,Remove'!I107+'Bus Lanes'!I94+'Moving Traffic'!I88)</f>
        <v>1</v>
      </c>
      <c r="J110" s="251">
        <f>SUM('Parking (PCN,Clamp,Remove'!J107+'Bus Lanes'!J94+'Moving Traffic'!J88)</f>
        <v>5</v>
      </c>
      <c r="K110" s="253">
        <f>SUM('Parking (PCN,Clamp,Remove'!K107+'Bus Lanes'!K94+'Moving Traffic'!K88)</f>
        <v>1</v>
      </c>
      <c r="L110" s="58">
        <v>0</v>
      </c>
      <c r="M110" s="59">
        <v>0</v>
      </c>
    </row>
    <row r="111" spans="1:13" s="154" customFormat="1" ht="12.75">
      <c r="A111" s="194" t="s">
        <v>32</v>
      </c>
      <c r="B111" s="246">
        <f>SUM('Parking (PCN,Clamp,Remove'!B108+'Bus Lanes'!B95+'Moving Traffic'!B89)</f>
        <v>164</v>
      </c>
      <c r="C111" s="249">
        <f>SUM('Parking (PCN,Clamp,Remove'!C108+'Bus Lanes'!C95+'Moving Traffic'!C89)</f>
        <v>2</v>
      </c>
      <c r="D111" s="251">
        <f>SUM('Parking (PCN,Clamp,Remove'!D108+'Bus Lanes'!D95+'Moving Traffic'!D89)</f>
        <v>35</v>
      </c>
      <c r="E111" s="251">
        <f>SUM('Parking (PCN,Clamp,Remove'!E108+'Bus Lanes'!E95+'Moving Traffic'!E89)</f>
        <v>1</v>
      </c>
      <c r="F111" s="249">
        <f>SUM('Parking (PCN,Clamp,Remove'!F108+'Bus Lanes'!F95+'Moving Traffic'!F89)</f>
        <v>132</v>
      </c>
      <c r="G111" s="251">
        <f>SUM('Parking (PCN,Clamp,Remove'!G108+'Bus Lanes'!G95+'Moving Traffic'!G89)</f>
        <v>0</v>
      </c>
      <c r="H111" s="251">
        <f>SUM('Parking (PCN,Clamp,Remove'!H108+'Bus Lanes'!H95+'Moving Traffic'!H89)</f>
        <v>6</v>
      </c>
      <c r="I111" s="249">
        <f>SUM('Parking (PCN,Clamp,Remove'!I108+'Bus Lanes'!I95+'Moving Traffic'!I89)</f>
        <v>0</v>
      </c>
      <c r="J111" s="251">
        <f>SUM('Parking (PCN,Clamp,Remove'!J108+'Bus Lanes'!J95+'Moving Traffic'!J89)</f>
        <v>26</v>
      </c>
      <c r="K111" s="253">
        <f>SUM('Parking (PCN,Clamp,Remove'!K108+'Bus Lanes'!K95+'Moving Traffic'!K89)</f>
        <v>0</v>
      </c>
      <c r="L111" s="58">
        <v>1</v>
      </c>
      <c r="M111" s="59">
        <v>0</v>
      </c>
    </row>
    <row r="112" spans="1:13" s="154" customFormat="1" ht="12.75">
      <c r="A112" s="194" t="s">
        <v>33</v>
      </c>
      <c r="B112" s="246">
        <f>SUM('Parking (PCN,Clamp,Remove'!B109+'Moving Traffic'!B90)</f>
        <v>68</v>
      </c>
      <c r="C112" s="249">
        <f>SUM('Parking (PCN,Clamp,Remove'!C109+'Moving Traffic'!C90)</f>
        <v>0</v>
      </c>
      <c r="D112" s="251">
        <f>SUM('Parking (PCN,Clamp,Remove'!D109+'Moving Traffic'!D90)</f>
        <v>13</v>
      </c>
      <c r="E112" s="251">
        <f>SUM('Parking (PCN,Clamp,Remove'!E109+'Moving Traffic'!E90)</f>
        <v>0</v>
      </c>
      <c r="F112" s="249">
        <f>SUM('Parking (PCN,Clamp,Remove'!F109+'Moving Traffic'!F90)</f>
        <v>54</v>
      </c>
      <c r="G112" s="251">
        <f>SUM('Parking (PCN,Clamp,Remove'!G109+'Moving Traffic'!G90)</f>
        <v>0</v>
      </c>
      <c r="H112" s="251">
        <f>SUM('Parking (PCN,Clamp,Remove'!H109+'Moving Traffic'!H90)</f>
        <v>5</v>
      </c>
      <c r="I112" s="249">
        <f>SUM('Parking (PCN,Clamp,Remove'!I109+'Moving Traffic'!I90)</f>
        <v>0</v>
      </c>
      <c r="J112" s="251">
        <f>SUM('Parking (PCN,Clamp,Remove'!J109+'Moving Traffic'!J90)</f>
        <v>4</v>
      </c>
      <c r="K112" s="253">
        <f>SUM('Parking (PCN,Clamp,Remove'!K109+'Moving Traffic'!K90)</f>
        <v>0</v>
      </c>
      <c r="L112" s="58">
        <v>0</v>
      </c>
      <c r="M112" s="59">
        <v>0</v>
      </c>
    </row>
    <row r="113" spans="1:13" s="154" customFormat="1" ht="12.75">
      <c r="A113" s="194" t="s">
        <v>34</v>
      </c>
      <c r="B113" s="246">
        <f>SUM('Parking (PCN,Clamp,Remove'!B110+'Bus Lanes'!B96)</f>
        <v>8</v>
      </c>
      <c r="C113" s="249">
        <f>SUM('Parking (PCN,Clamp,Remove'!C110+'Bus Lanes'!C96)</f>
        <v>0</v>
      </c>
      <c r="D113" s="251">
        <f>SUM('Parking (PCN,Clamp,Remove'!D110+'Bus Lanes'!D96)</f>
        <v>2</v>
      </c>
      <c r="E113" s="251">
        <f>SUM('Parking (PCN,Clamp,Remove'!E110+'Bus Lanes'!E96)</f>
        <v>0</v>
      </c>
      <c r="F113" s="249">
        <f>SUM('Parking (PCN,Clamp,Remove'!F110+'Bus Lanes'!F96)</f>
        <v>7</v>
      </c>
      <c r="G113" s="251">
        <f>SUM('Parking (PCN,Clamp,Remove'!G110+'Bus Lanes'!G96)</f>
        <v>0</v>
      </c>
      <c r="H113" s="251">
        <f>SUM('Parking (PCN,Clamp,Remove'!H110+'Bus Lanes'!H96)</f>
        <v>1</v>
      </c>
      <c r="I113" s="249">
        <f>SUM('Parking (PCN,Clamp,Remove'!I110+'Bus Lanes'!I96)</f>
        <v>0</v>
      </c>
      <c r="J113" s="251">
        <f>SUM('Parking (PCN,Clamp,Remove'!J110+'Bus Lanes'!J96)</f>
        <v>1</v>
      </c>
      <c r="K113" s="253">
        <f>SUM('Parking (PCN,Clamp,Remove'!K110+'Bus Lanes'!K96)</f>
        <v>0</v>
      </c>
      <c r="L113" s="58">
        <v>0</v>
      </c>
      <c r="M113" s="59">
        <v>0</v>
      </c>
    </row>
    <row r="114" spans="1:13" s="154" customFormat="1" ht="12.75">
      <c r="A114" s="194" t="s">
        <v>35</v>
      </c>
      <c r="B114" s="246">
        <f>SUM('Parking (PCN,Clamp,Remove'!B111+'Bus Lanes'!B97+'Moving Traffic'!B91)</f>
        <v>78</v>
      </c>
      <c r="C114" s="249">
        <f>SUM('Parking (PCN,Clamp,Remove'!C111+'Bus Lanes'!C97+'Moving Traffic'!C91)</f>
        <v>0</v>
      </c>
      <c r="D114" s="251">
        <f>SUM('Parking (PCN,Clamp,Remove'!D111+'Bus Lanes'!D97+'Moving Traffic'!D91)</f>
        <v>26</v>
      </c>
      <c r="E114" s="251">
        <f>SUM('Parking (PCN,Clamp,Remove'!E111+'Bus Lanes'!E97+'Moving Traffic'!E91)</f>
        <v>0</v>
      </c>
      <c r="F114" s="249">
        <f>SUM('Parking (PCN,Clamp,Remove'!F111+'Bus Lanes'!F97+'Moving Traffic'!F91)</f>
        <v>52</v>
      </c>
      <c r="G114" s="251">
        <f>SUM('Parking (PCN,Clamp,Remove'!G111+'Bus Lanes'!G97+'Moving Traffic'!G91)</f>
        <v>0</v>
      </c>
      <c r="H114" s="251">
        <f>SUM('Parking (PCN,Clamp,Remove'!H111+'Bus Lanes'!H97+'Moving Traffic'!H91)</f>
        <v>7</v>
      </c>
      <c r="I114" s="249">
        <f>SUM('Parking (PCN,Clamp,Remove'!I111+'Bus Lanes'!I97+'Moving Traffic'!I91)</f>
        <v>0</v>
      </c>
      <c r="J114" s="251">
        <f>SUM('Parking (PCN,Clamp,Remove'!J111+'Bus Lanes'!J97+'Moving Traffic'!J91)</f>
        <v>13</v>
      </c>
      <c r="K114" s="253">
        <f>SUM('Parking (PCN,Clamp,Remove'!K111+'Bus Lanes'!K97+'Moving Traffic'!K91)</f>
        <v>0</v>
      </c>
      <c r="L114" s="58">
        <v>0</v>
      </c>
      <c r="M114" s="59">
        <v>0</v>
      </c>
    </row>
    <row r="115" spans="1:13" s="154" customFormat="1" ht="12.75">
      <c r="A115" s="194" t="s">
        <v>36</v>
      </c>
      <c r="B115" s="246">
        <f>'Parking (PCN,Clamp,Remove'!B112</f>
        <v>10</v>
      </c>
      <c r="C115" s="249">
        <f>'Parking (PCN,Clamp,Remove'!C112</f>
        <v>0</v>
      </c>
      <c r="D115" s="251">
        <f>'Parking (PCN,Clamp,Remove'!D112</f>
        <v>0</v>
      </c>
      <c r="E115" s="251">
        <f>'Parking (PCN,Clamp,Remove'!E112</f>
        <v>0</v>
      </c>
      <c r="F115" s="249">
        <f>'Parking (PCN,Clamp,Remove'!F112</f>
        <v>9</v>
      </c>
      <c r="G115" s="251">
        <f>'Parking (PCN,Clamp,Remove'!G112</f>
        <v>0</v>
      </c>
      <c r="H115" s="251">
        <f>'Parking (PCN,Clamp,Remove'!H112</f>
        <v>0</v>
      </c>
      <c r="I115" s="249">
        <f>'Parking (PCN,Clamp,Remove'!I112</f>
        <v>0</v>
      </c>
      <c r="J115" s="251">
        <f>'Parking (PCN,Clamp,Remove'!J112</f>
        <v>0</v>
      </c>
      <c r="K115" s="253">
        <f>'Parking (PCN,Clamp,Remove'!K112</f>
        <v>0</v>
      </c>
      <c r="L115" s="58">
        <v>0</v>
      </c>
      <c r="M115" s="59">
        <v>0</v>
      </c>
    </row>
    <row r="116" spans="1:13" s="154" customFormat="1" ht="12.75">
      <c r="A116" s="194" t="s">
        <v>37</v>
      </c>
      <c r="B116" s="246">
        <f>SUM('Parking (PCN,Clamp,Remove'!B113+'Bus Lanes'!B98+'Moving Traffic'!B92)</f>
        <v>73</v>
      </c>
      <c r="C116" s="249">
        <f>SUM('Parking (PCN,Clamp,Remove'!C113+'Bus Lanes'!C98+'Moving Traffic'!C92)</f>
        <v>0</v>
      </c>
      <c r="D116" s="251">
        <f>SUM('Parking (PCN,Clamp,Remove'!D113+'Bus Lanes'!D98+'Moving Traffic'!D92)</f>
        <v>13</v>
      </c>
      <c r="E116" s="251">
        <f>SUM('Parking (PCN,Clamp,Remove'!E113+'Bus Lanes'!E98+'Moving Traffic'!E92)</f>
        <v>0</v>
      </c>
      <c r="F116" s="249">
        <f>SUM('Parking (PCN,Clamp,Remove'!F113+'Bus Lanes'!F98+'Moving Traffic'!F92)</f>
        <v>59</v>
      </c>
      <c r="G116" s="251">
        <f>SUM('Parking (PCN,Clamp,Remove'!G113+'Bus Lanes'!G98+'Moving Traffic'!G92)</f>
        <v>0</v>
      </c>
      <c r="H116" s="251">
        <f>SUM('Parking (PCN,Clamp,Remove'!H113+'Bus Lanes'!H98+'Moving Traffic'!H92)</f>
        <v>9</v>
      </c>
      <c r="I116" s="249">
        <f>SUM('Parking (PCN,Clamp,Remove'!I113+'Bus Lanes'!I98+'Moving Traffic'!I92)</f>
        <v>0</v>
      </c>
      <c r="J116" s="251">
        <f>SUM('Parking (PCN,Clamp,Remove'!J113+'Bus Lanes'!J98+'Moving Traffic'!J92)</f>
        <v>3</v>
      </c>
      <c r="K116" s="253">
        <f>SUM('Parking (PCN,Clamp,Remove'!K113+'Bus Lanes'!K98+'Moving Traffic'!K92)</f>
        <v>0</v>
      </c>
      <c r="L116" s="58">
        <v>0</v>
      </c>
      <c r="M116" s="59">
        <v>0</v>
      </c>
    </row>
    <row r="117" spans="1:13" s="154" customFormat="1" ht="12.75">
      <c r="A117" s="194" t="s">
        <v>38</v>
      </c>
      <c r="B117" s="246">
        <f>SUM('Parking (PCN,Clamp,Remove'!B114+'Bus Lanes'!B99+'Moving Traffic'!B93)</f>
        <v>315</v>
      </c>
      <c r="C117" s="249">
        <f>SUM('Parking (PCN,Clamp,Remove'!C114+'Bus Lanes'!C99+'Moving Traffic'!C93)</f>
        <v>9</v>
      </c>
      <c r="D117" s="251">
        <f>SUM('Parking (PCN,Clamp,Remove'!D114+'Bus Lanes'!D99+'Moving Traffic'!D93)</f>
        <v>62</v>
      </c>
      <c r="E117" s="251">
        <f>SUM('Parking (PCN,Clamp,Remove'!E114+'Bus Lanes'!E99+'Moving Traffic'!E93)</f>
        <v>7</v>
      </c>
      <c r="F117" s="249">
        <f>SUM('Parking (PCN,Clamp,Remove'!F114+'Bus Lanes'!F99+'Moving Traffic'!F93)</f>
        <v>253</v>
      </c>
      <c r="G117" s="251">
        <f>SUM('Parking (PCN,Clamp,Remove'!G114+'Bus Lanes'!G99+'Moving Traffic'!G93)</f>
        <v>1</v>
      </c>
      <c r="H117" s="251">
        <f>SUM('Parking (PCN,Clamp,Remove'!H114+'Bus Lanes'!H99+'Moving Traffic'!H93)</f>
        <v>9</v>
      </c>
      <c r="I117" s="249">
        <f>SUM('Parking (PCN,Clamp,Remove'!I114+'Bus Lanes'!I99+'Moving Traffic'!I93)</f>
        <v>1</v>
      </c>
      <c r="J117" s="251">
        <f>SUM('Parking (PCN,Clamp,Remove'!J114+'Bus Lanes'!J99+'Moving Traffic'!J93)</f>
        <v>36</v>
      </c>
      <c r="K117" s="253">
        <f>SUM('Parking (PCN,Clamp,Remove'!K114+'Bus Lanes'!K99+'Moving Traffic'!K93)</f>
        <v>5</v>
      </c>
      <c r="L117" s="58">
        <v>2</v>
      </c>
      <c r="M117" s="59">
        <v>0</v>
      </c>
    </row>
    <row r="118" spans="1:13" s="154" customFormat="1" ht="12.75">
      <c r="A118" s="194" t="s">
        <v>39</v>
      </c>
      <c r="B118" s="246">
        <f>SUM('Parking (PCN,Clamp,Remove'!B115+'Bus Lanes'!B100+'Moving Traffic'!B94)</f>
        <v>61</v>
      </c>
      <c r="C118" s="249">
        <f>SUM('Parking (PCN,Clamp,Remove'!C115+'Bus Lanes'!C100+'Moving Traffic'!C94)</f>
        <v>1</v>
      </c>
      <c r="D118" s="251">
        <f>SUM('Parking (PCN,Clamp,Remove'!D115+'Bus Lanes'!D100+'Moving Traffic'!D94)</f>
        <v>18</v>
      </c>
      <c r="E118" s="251">
        <f>SUM('Parking (PCN,Clamp,Remove'!E115+'Bus Lanes'!E100+'Moving Traffic'!E94)</f>
        <v>1</v>
      </c>
      <c r="F118" s="249">
        <f>SUM('Parking (PCN,Clamp,Remove'!F115+'Bus Lanes'!F100+'Moving Traffic'!F94)</f>
        <v>47</v>
      </c>
      <c r="G118" s="251">
        <f>SUM('Parking (PCN,Clamp,Remove'!G115+'Bus Lanes'!G100+'Moving Traffic'!G94)</f>
        <v>0</v>
      </c>
      <c r="H118" s="251">
        <f>SUM('Parking (PCN,Clamp,Remove'!H115+'Bus Lanes'!H100+'Moving Traffic'!H94)</f>
        <v>3</v>
      </c>
      <c r="I118" s="249">
        <f>SUM('Parking (PCN,Clamp,Remove'!I115+'Bus Lanes'!I100+'Moving Traffic'!I94)</f>
        <v>1</v>
      </c>
      <c r="J118" s="251">
        <f>SUM('Parking (PCN,Clamp,Remove'!J115+'Bus Lanes'!J100+'Moving Traffic'!J94)</f>
        <v>13</v>
      </c>
      <c r="K118" s="253">
        <f>SUM('Parking (PCN,Clamp,Remove'!K115+'Bus Lanes'!K100+'Moving Traffic'!K94)</f>
        <v>0</v>
      </c>
      <c r="L118" s="58">
        <v>0</v>
      </c>
      <c r="M118" s="59">
        <v>0</v>
      </c>
    </row>
    <row r="119" spans="1:13" s="154" customFormat="1" ht="12.75">
      <c r="A119" s="194" t="s">
        <v>40</v>
      </c>
      <c r="B119" s="246">
        <f>SUM('Parking (PCN,Clamp,Remove'!B116+'Bus Lanes'!B101+'Moving Traffic'!B95)</f>
        <v>29</v>
      </c>
      <c r="C119" s="249">
        <f>SUM('Parking (PCN,Clamp,Remove'!C116+'Bus Lanes'!C101+'Moving Traffic'!C95)</f>
        <v>0</v>
      </c>
      <c r="D119" s="251">
        <f>SUM('Parking (PCN,Clamp,Remove'!D116+'Bus Lanes'!D101+'Moving Traffic'!D95)</f>
        <v>5</v>
      </c>
      <c r="E119" s="251">
        <f>SUM('Parking (PCN,Clamp,Remove'!E116+'Bus Lanes'!E101+'Moving Traffic'!E95)</f>
        <v>0</v>
      </c>
      <c r="F119" s="249">
        <f>SUM('Parking (PCN,Clamp,Remove'!F116+'Bus Lanes'!F101+'Moving Traffic'!F95)</f>
        <v>24</v>
      </c>
      <c r="G119" s="251">
        <f>SUM('Parking (PCN,Clamp,Remove'!G116+'Bus Lanes'!G101+'Moving Traffic'!G95)</f>
        <v>0</v>
      </c>
      <c r="H119" s="251">
        <f>SUM('Parking (PCN,Clamp,Remove'!H116+'Bus Lanes'!H101+'Moving Traffic'!H95)</f>
        <v>1</v>
      </c>
      <c r="I119" s="249">
        <f>SUM('Parking (PCN,Clamp,Remove'!I116+'Bus Lanes'!I101+'Moving Traffic'!I95)</f>
        <v>0</v>
      </c>
      <c r="J119" s="251">
        <f>SUM('Parking (PCN,Clamp,Remove'!J116+'Bus Lanes'!J101+'Moving Traffic'!J95)</f>
        <v>4</v>
      </c>
      <c r="K119" s="253">
        <f>SUM('Parking (PCN,Clamp,Remove'!K116+'Bus Lanes'!K101+'Moving Traffic'!K95)</f>
        <v>0</v>
      </c>
      <c r="L119" s="58">
        <v>0</v>
      </c>
      <c r="M119" s="59">
        <v>0</v>
      </c>
    </row>
    <row r="120" spans="1:13" s="154" customFormat="1" ht="12.75">
      <c r="A120" s="195" t="s">
        <v>41</v>
      </c>
      <c r="B120" s="246">
        <f>SUM('Parking (PCN,Clamp,Remove'!B117+'Bus Lanes'!B102+'Moving Traffic'!B96)</f>
        <v>213</v>
      </c>
      <c r="C120" s="249">
        <f>SUM('Parking (PCN,Clamp,Remove'!C117+'Bus Lanes'!C102+'Moving Traffic'!C96)</f>
        <v>1</v>
      </c>
      <c r="D120" s="251">
        <f>SUM('Parking (PCN,Clamp,Remove'!D117+'Bus Lanes'!D102+'Moving Traffic'!D96)</f>
        <v>52</v>
      </c>
      <c r="E120" s="251">
        <f>SUM('Parking (PCN,Clamp,Remove'!E117+'Bus Lanes'!E102+'Moving Traffic'!E96)</f>
        <v>1</v>
      </c>
      <c r="F120" s="249">
        <f>SUM('Parking (PCN,Clamp,Remove'!F117+'Bus Lanes'!F102+'Moving Traffic'!F96)</f>
        <v>165</v>
      </c>
      <c r="G120" s="251">
        <f>SUM('Parking (PCN,Clamp,Remove'!G117+'Bus Lanes'!G102+'Moving Traffic'!G96)</f>
        <v>0</v>
      </c>
      <c r="H120" s="251">
        <f>SUM('Parking (PCN,Clamp,Remove'!H117+'Bus Lanes'!H102+'Moving Traffic'!H96)</f>
        <v>15</v>
      </c>
      <c r="I120" s="249">
        <f>SUM('Parking (PCN,Clamp,Remove'!I117+'Bus Lanes'!I102+'Moving Traffic'!I96)</f>
        <v>1</v>
      </c>
      <c r="J120" s="251">
        <f>SUM('Parking (PCN,Clamp,Remove'!J117+'Bus Lanes'!J102+'Moving Traffic'!J96)</f>
        <v>27</v>
      </c>
      <c r="K120" s="253">
        <f>SUM('Parking (PCN,Clamp,Remove'!K117+'Bus Lanes'!K102+'Moving Traffic'!K96)</f>
        <v>0</v>
      </c>
      <c r="L120" s="70">
        <v>0</v>
      </c>
      <c r="M120" s="71">
        <v>0</v>
      </c>
    </row>
    <row r="121" spans="1:13" s="154" customFormat="1" ht="12.75">
      <c r="A121" s="60"/>
      <c r="B121" s="248"/>
      <c r="C121" s="247"/>
      <c r="D121" s="252"/>
      <c r="E121" s="252"/>
      <c r="F121" s="247"/>
      <c r="G121" s="252"/>
      <c r="H121" s="252"/>
      <c r="I121" s="247"/>
      <c r="J121" s="252"/>
      <c r="K121" s="32"/>
      <c r="L121" s="30"/>
      <c r="M121" s="32"/>
    </row>
    <row r="122" spans="1:13" s="154" customFormat="1" ht="12.75">
      <c r="A122" s="65" t="s">
        <v>50</v>
      </c>
      <c r="B122" s="223">
        <f>SUM(B86:B120)</f>
        <v>2159</v>
      </c>
      <c r="C122" s="223">
        <f aca="true" t="shared" si="2" ref="C122:K122">SUM(C86:C120)</f>
        <v>51</v>
      </c>
      <c r="D122" s="223">
        <f t="shared" si="2"/>
        <v>498</v>
      </c>
      <c r="E122" s="223">
        <f t="shared" si="2"/>
        <v>42</v>
      </c>
      <c r="F122" s="223">
        <f t="shared" si="2"/>
        <v>1679</v>
      </c>
      <c r="G122" s="223">
        <f t="shared" si="2"/>
        <v>6</v>
      </c>
      <c r="H122" s="223">
        <f t="shared" si="2"/>
        <v>134</v>
      </c>
      <c r="I122" s="223">
        <f t="shared" si="2"/>
        <v>18</v>
      </c>
      <c r="J122" s="223">
        <f t="shared" si="2"/>
        <v>283</v>
      </c>
      <c r="K122" s="223">
        <f t="shared" si="2"/>
        <v>14</v>
      </c>
      <c r="L122" s="132">
        <v>6</v>
      </c>
      <c r="M122" s="197">
        <v>0</v>
      </c>
    </row>
    <row r="123" spans="3:13" ht="12.75">
      <c r="C123" s="250"/>
      <c r="F123" s="250"/>
      <c r="I123" s="250"/>
      <c r="L123" s="154"/>
      <c r="M123" s="1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 Secure Information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garryh</dc:creator>
  <cp:keywords/>
  <dc:description/>
  <cp:lastModifiedBy>Garry Hoy</cp:lastModifiedBy>
  <cp:lastPrinted>2012-07-12T11:52:20Z</cp:lastPrinted>
  <dcterms:created xsi:type="dcterms:W3CDTF">2012-05-11T09:48:09Z</dcterms:created>
  <dcterms:modified xsi:type="dcterms:W3CDTF">2013-06-18T08:26:49Z</dcterms:modified>
  <cp:category/>
  <cp:version/>
  <cp:contentType/>
  <cp:contentStatus/>
</cp:coreProperties>
</file>